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152" yWindow="-120" windowWidth="27768" windowHeight="18240"/>
  </bookViews>
  <sheets>
    <sheet name="第26号" sheetId="1" r:id="rId1"/>
    <sheet name="第27号" sheetId="3" r:id="rId2"/>
    <sheet name="第25号別紙１-15の参考（二酸化炭素排出量）" sheetId="4" r:id="rId3"/>
  </sheets>
  <definedNames>
    <definedName name="_xlnm.Print_Area" localSheetId="2">'第25号別紙１-15の参考（二酸化炭素排出量）'!$B$1:$J$47</definedName>
    <definedName name="_xlnm.Print_Area" localSheetId="0">第26号!$A$1:$R$49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4" l="1"/>
  <c r="W7" i="3" l="1"/>
  <c r="H33" i="1" l="1"/>
  <c r="H37" i="1"/>
  <c r="J43" i="4"/>
  <c r="F35" i="4"/>
  <c r="F39" i="4" s="1"/>
  <c r="F41" i="4" s="1"/>
  <c r="F33" i="4"/>
  <c r="F36" i="4" s="1"/>
  <c r="F38" i="4" s="1"/>
  <c r="F30" i="4"/>
  <c r="F43" i="4" s="1"/>
  <c r="J29" i="4"/>
  <c r="F21" i="4"/>
  <c r="F26" i="4" s="1"/>
  <c r="F23" i="4"/>
  <c r="F28" i="4" s="1"/>
  <c r="F20" i="4"/>
  <c r="F6" i="4"/>
  <c r="F22" i="4" l="1"/>
  <c r="F24" i="4" s="1"/>
  <c r="F25" i="4"/>
  <c r="F27" i="4" s="1"/>
  <c r="F29" i="4" s="1"/>
  <c r="F42" i="4" l="1"/>
  <c r="F44" i="4" s="1"/>
  <c r="F31" i="4"/>
  <c r="AF34" i="3" l="1"/>
  <c r="AF30" i="3"/>
  <c r="AF38" i="3" s="1"/>
  <c r="AF40" i="3" s="1"/>
  <c r="AE34" i="3"/>
  <c r="AD34" i="3"/>
  <c r="AE30" i="3"/>
  <c r="AE38" i="3" s="1"/>
  <c r="AE40" i="3" s="1"/>
  <c r="AD30" i="3"/>
  <c r="AD38" i="3" s="1"/>
  <c r="AD40" i="3" s="1"/>
  <c r="AC34" i="3"/>
  <c r="AB34" i="3"/>
  <c r="AC30" i="3"/>
  <c r="AB30" i="3"/>
  <c r="AF18" i="3"/>
  <c r="AE18" i="3"/>
  <c r="AD18" i="3"/>
  <c r="AD21" i="3" s="1"/>
  <c r="AC18" i="3"/>
  <c r="AB18" i="3"/>
  <c r="AF15" i="3"/>
  <c r="AF21" i="3" s="1"/>
  <c r="AE15" i="3"/>
  <c r="AD15" i="3"/>
  <c r="AC15" i="3"/>
  <c r="AB15" i="3"/>
  <c r="AF11" i="3"/>
  <c r="AE11" i="3"/>
  <c r="AE14" i="3" s="1"/>
  <c r="AD11" i="3"/>
  <c r="AC11" i="3"/>
  <c r="AB11" i="3"/>
  <c r="AF7" i="3"/>
  <c r="AE7" i="3"/>
  <c r="AD7" i="3"/>
  <c r="AD14" i="3" s="1"/>
  <c r="AC7" i="3"/>
  <c r="AC14" i="3" s="1"/>
  <c r="AB7" i="3"/>
  <c r="AB14" i="3" s="1"/>
  <c r="AG34" i="3"/>
  <c r="AA34" i="3"/>
  <c r="Z34" i="3"/>
  <c r="Y34" i="3"/>
  <c r="X34" i="3"/>
  <c r="W34" i="3"/>
  <c r="V34" i="3"/>
  <c r="U34" i="3"/>
  <c r="T34" i="3"/>
  <c r="S34" i="3"/>
  <c r="R34" i="3"/>
  <c r="Q34" i="3"/>
  <c r="P34" i="3"/>
  <c r="O34" i="3"/>
  <c r="N34" i="3"/>
  <c r="M34" i="3"/>
  <c r="L34" i="3"/>
  <c r="K34" i="3"/>
  <c r="J34" i="3"/>
  <c r="I34" i="3"/>
  <c r="AG30" i="3"/>
  <c r="AA30" i="3"/>
  <c r="Z30" i="3"/>
  <c r="Y30" i="3"/>
  <c r="X30" i="3"/>
  <c r="W30" i="3"/>
  <c r="V30" i="3"/>
  <c r="U30" i="3"/>
  <c r="T30" i="3"/>
  <c r="S30" i="3"/>
  <c r="S38" i="3" s="1"/>
  <c r="S40" i="3" s="1"/>
  <c r="R30" i="3"/>
  <c r="Q30" i="3"/>
  <c r="P30" i="3"/>
  <c r="O30" i="3"/>
  <c r="N30" i="3"/>
  <c r="M30" i="3"/>
  <c r="L30" i="3"/>
  <c r="K30" i="3"/>
  <c r="K38" i="3" s="1"/>
  <c r="K40" i="3" s="1"/>
  <c r="J30" i="3"/>
  <c r="I30" i="3"/>
  <c r="AG18" i="3"/>
  <c r="AA18" i="3"/>
  <c r="Z18" i="3"/>
  <c r="Y18" i="3"/>
  <c r="X18" i="3"/>
  <c r="W18" i="3"/>
  <c r="V18" i="3"/>
  <c r="U18" i="3"/>
  <c r="T18" i="3"/>
  <c r="S18" i="3"/>
  <c r="R18" i="3"/>
  <c r="Q18" i="3"/>
  <c r="P18" i="3"/>
  <c r="O18" i="3"/>
  <c r="O21" i="3" s="1"/>
  <c r="N18" i="3"/>
  <c r="M18" i="3"/>
  <c r="L18" i="3"/>
  <c r="K18" i="3"/>
  <c r="J18" i="3"/>
  <c r="I18" i="3"/>
  <c r="AG15" i="3"/>
  <c r="AA15" i="3"/>
  <c r="Z15" i="3"/>
  <c r="Y15" i="3"/>
  <c r="X15" i="3"/>
  <c r="W15" i="3"/>
  <c r="V15" i="3"/>
  <c r="U15" i="3"/>
  <c r="T15" i="3"/>
  <c r="S15" i="3"/>
  <c r="R15" i="3"/>
  <c r="Q15" i="3"/>
  <c r="P15" i="3"/>
  <c r="O15" i="3"/>
  <c r="N15" i="3"/>
  <c r="M15" i="3"/>
  <c r="L15" i="3"/>
  <c r="K15" i="3"/>
  <c r="J15" i="3"/>
  <c r="I15" i="3"/>
  <c r="AG11" i="3"/>
  <c r="AA11" i="3"/>
  <c r="Z11" i="3"/>
  <c r="Y11" i="3"/>
  <c r="X11" i="3"/>
  <c r="W11" i="3"/>
  <c r="V11" i="3"/>
  <c r="U11" i="3"/>
  <c r="T11" i="3"/>
  <c r="S11" i="3"/>
  <c r="R11" i="3"/>
  <c r="Q11" i="3"/>
  <c r="P11" i="3"/>
  <c r="O11" i="3"/>
  <c r="N11" i="3"/>
  <c r="M11" i="3"/>
  <c r="L11" i="3"/>
  <c r="K11" i="3"/>
  <c r="J11" i="3"/>
  <c r="I11" i="3"/>
  <c r="AG7" i="3"/>
  <c r="AA7" i="3"/>
  <c r="Z7" i="3"/>
  <c r="Y7" i="3"/>
  <c r="X7" i="3"/>
  <c r="V7" i="3"/>
  <c r="U7" i="3"/>
  <c r="T7" i="3"/>
  <c r="S7" i="3"/>
  <c r="R7" i="3"/>
  <c r="Q7" i="3"/>
  <c r="P7" i="3"/>
  <c r="O7" i="3"/>
  <c r="N7" i="3"/>
  <c r="M7" i="3"/>
  <c r="L7" i="3"/>
  <c r="K7" i="3"/>
  <c r="J7" i="3"/>
  <c r="I7" i="3"/>
  <c r="AF14" i="3" l="1"/>
  <c r="AF22" i="3" s="1"/>
  <c r="AF24" i="3" s="1"/>
  <c r="AF26" i="3" s="1"/>
  <c r="AE21" i="3"/>
  <c r="AE22" i="3" s="1"/>
  <c r="AE24" i="3" s="1"/>
  <c r="AE26" i="3" s="1"/>
  <c r="AB38" i="3"/>
  <c r="AB40" i="3" s="1"/>
  <c r="AB21" i="3"/>
  <c r="AB22" i="3" s="1"/>
  <c r="AB24" i="3" s="1"/>
  <c r="AB26" i="3" s="1"/>
  <c r="AC38" i="3"/>
  <c r="AC40" i="3" s="1"/>
  <c r="AC21" i="3"/>
  <c r="AC22" i="3" s="1"/>
  <c r="AC24" i="3" s="1"/>
  <c r="AC26" i="3" s="1"/>
  <c r="AD22" i="3"/>
  <c r="AD24" i="3" s="1"/>
  <c r="AD26" i="3" s="1"/>
  <c r="T14" i="3"/>
  <c r="I21" i="3"/>
  <c r="Q21" i="3"/>
  <c r="Y21" i="3"/>
  <c r="M21" i="3"/>
  <c r="U21" i="3"/>
  <c r="Q38" i="3"/>
  <c r="Q40" i="3" s="1"/>
  <c r="Y38" i="3"/>
  <c r="Y40" i="3" s="1"/>
  <c r="P21" i="3"/>
  <c r="X21" i="3"/>
  <c r="P38" i="3"/>
  <c r="P40" i="3" s="1"/>
  <c r="X38" i="3"/>
  <c r="X40" i="3" s="1"/>
  <c r="J14" i="3"/>
  <c r="R14" i="3"/>
  <c r="Z14" i="3"/>
  <c r="N14" i="3"/>
  <c r="L14" i="3"/>
  <c r="AG14" i="3"/>
  <c r="W38" i="3"/>
  <c r="W40" i="3" s="1"/>
  <c r="V14" i="3"/>
  <c r="W14" i="3"/>
  <c r="V21" i="3"/>
  <c r="O14" i="3"/>
  <c r="O22" i="3" s="1"/>
  <c r="O24" i="3" s="1"/>
  <c r="O26" i="3" s="1"/>
  <c r="N21" i="3"/>
  <c r="P14" i="3"/>
  <c r="P22" i="3" s="1"/>
  <c r="P24" i="3" s="1"/>
  <c r="P26" i="3" s="1"/>
  <c r="X14" i="3"/>
  <c r="X22" i="3" s="1"/>
  <c r="X24" i="3" s="1"/>
  <c r="X26" i="3" s="1"/>
  <c r="H34" i="3"/>
  <c r="H18" i="3"/>
  <c r="W21" i="3"/>
  <c r="H30" i="3"/>
  <c r="I14" i="3"/>
  <c r="Q14" i="3"/>
  <c r="Y14" i="3"/>
  <c r="M14" i="3"/>
  <c r="U14" i="3"/>
  <c r="J38" i="3"/>
  <c r="J40" i="3" s="1"/>
  <c r="R38" i="3"/>
  <c r="R40" i="3" s="1"/>
  <c r="Z38" i="3"/>
  <c r="Z40" i="3" s="1"/>
  <c r="AA38" i="3"/>
  <c r="AA40" i="3" s="1"/>
  <c r="O38" i="3"/>
  <c r="O40" i="3" s="1"/>
  <c r="K14" i="3"/>
  <c r="S14" i="3"/>
  <c r="AA14" i="3"/>
  <c r="L21" i="3"/>
  <c r="T21" i="3"/>
  <c r="AG21" i="3"/>
  <c r="I38" i="3"/>
  <c r="H7" i="3"/>
  <c r="K21" i="3"/>
  <c r="S21" i="3"/>
  <c r="AA21" i="3"/>
  <c r="AA22" i="3" s="1"/>
  <c r="AA24" i="3" s="1"/>
  <c r="AA26" i="3" s="1"/>
  <c r="H11" i="3"/>
  <c r="H15" i="3"/>
  <c r="L38" i="3"/>
  <c r="L40" i="3" s="1"/>
  <c r="T38" i="3"/>
  <c r="T40" i="3" s="1"/>
  <c r="AG38" i="3"/>
  <c r="AG40" i="3" s="1"/>
  <c r="M38" i="3"/>
  <c r="M40" i="3" s="1"/>
  <c r="U38" i="3"/>
  <c r="U40" i="3" s="1"/>
  <c r="J21" i="3"/>
  <c r="R21" i="3"/>
  <c r="Z21" i="3"/>
  <c r="N38" i="3"/>
  <c r="N40" i="3" s="1"/>
  <c r="V38" i="3"/>
  <c r="V40" i="3" s="1"/>
  <c r="I22" i="3" l="1"/>
  <c r="J22" i="3"/>
  <c r="J24" i="3" s="1"/>
  <c r="J26" i="3" s="1"/>
  <c r="N22" i="3"/>
  <c r="N24" i="3" s="1"/>
  <c r="N26" i="3" s="1"/>
  <c r="T22" i="3"/>
  <c r="T24" i="3" s="1"/>
  <c r="T26" i="3" s="1"/>
  <c r="Q22" i="3"/>
  <c r="Q24" i="3" s="1"/>
  <c r="Q26" i="3" s="1"/>
  <c r="Y22" i="3"/>
  <c r="Y24" i="3" s="1"/>
  <c r="Y26" i="3" s="1"/>
  <c r="W22" i="3"/>
  <c r="W24" i="3" s="1"/>
  <c r="W26" i="3" s="1"/>
  <c r="L22" i="3"/>
  <c r="L24" i="3" s="1"/>
  <c r="L26" i="3" s="1"/>
  <c r="U22" i="3"/>
  <c r="U24" i="3" s="1"/>
  <c r="U26" i="3" s="1"/>
  <c r="M22" i="3"/>
  <c r="M24" i="3" s="1"/>
  <c r="M26" i="3" s="1"/>
  <c r="AG22" i="3"/>
  <c r="AG24" i="3" s="1"/>
  <c r="AG26" i="3" s="1"/>
  <c r="Z22" i="3"/>
  <c r="Z24" i="3" s="1"/>
  <c r="Z26" i="3" s="1"/>
  <c r="R22" i="3"/>
  <c r="R24" i="3" s="1"/>
  <c r="R26" i="3" s="1"/>
  <c r="K22" i="3"/>
  <c r="K24" i="3" s="1"/>
  <c r="K26" i="3" s="1"/>
  <c r="S22" i="3"/>
  <c r="S24" i="3" s="1"/>
  <c r="S26" i="3" s="1"/>
  <c r="H21" i="3"/>
  <c r="V22" i="3"/>
  <c r="V24" i="3" s="1"/>
  <c r="V26" i="3" s="1"/>
  <c r="H14" i="3"/>
  <c r="I40" i="3"/>
  <c r="H38" i="3"/>
  <c r="I24" i="3"/>
  <c r="H22" i="3" l="1"/>
  <c r="H24" i="3"/>
  <c r="I26" i="3"/>
  <c r="H26" i="3" s="1"/>
  <c r="H40" i="3"/>
  <c r="I41" i="3"/>
  <c r="J41" i="3" l="1"/>
  <c r="K41" i="3" s="1"/>
  <c r="L41" i="3" s="1"/>
  <c r="M41" i="3" s="1"/>
  <c r="N41" i="3" s="1"/>
  <c r="O41" i="3" s="1"/>
  <c r="P41" i="3" s="1"/>
  <c r="Q41" i="3" s="1"/>
  <c r="R41" i="3" s="1"/>
  <c r="S41" i="3" s="1"/>
  <c r="T41" i="3" s="1"/>
  <c r="U41" i="3" s="1"/>
  <c r="V41" i="3" s="1"/>
  <c r="W41" i="3" s="1"/>
  <c r="X41" i="3" s="1"/>
  <c r="Y41" i="3" s="1"/>
  <c r="Z41" i="3" s="1"/>
  <c r="AA41" i="3" s="1"/>
  <c r="AB41" i="3" s="1"/>
  <c r="AC41" i="3" s="1"/>
  <c r="AD41" i="3" s="1"/>
  <c r="AE41" i="3" s="1"/>
  <c r="AF41" i="3" s="1"/>
  <c r="AG41" i="3" s="1"/>
  <c r="H41" i="3" l="1"/>
  <c r="H31" i="1" l="1"/>
</calcChain>
</file>

<file path=xl/sharedStrings.xml><?xml version="1.0" encoding="utf-8"?>
<sst xmlns="http://schemas.openxmlformats.org/spreadsheetml/2006/main" count="312" uniqueCount="195">
  <si>
    <t>令和</t>
    <rPh sb="0" eb="2">
      <t>レイワ</t>
    </rPh>
    <phoneticPr fontId="4"/>
  </si>
  <si>
    <t>年</t>
    <rPh sb="0" eb="1">
      <t>ネン</t>
    </rPh>
    <phoneticPr fontId="4"/>
  </si>
  <si>
    <t>月</t>
    <rPh sb="0" eb="1">
      <t>ガツ</t>
    </rPh>
    <phoneticPr fontId="4"/>
  </si>
  <si>
    <t>日</t>
    <rPh sb="0" eb="1">
      <t>ニチ</t>
    </rPh>
    <phoneticPr fontId="4"/>
  </si>
  <si>
    <t>入札書</t>
    <rPh sb="0" eb="3">
      <t>ニュウサツショ</t>
    </rPh>
    <phoneticPr fontId="4"/>
  </si>
  <si>
    <t>西宮市長</t>
    <rPh sb="0" eb="3">
      <t>ニシノミヤシ</t>
    </rPh>
    <rPh sb="3" eb="4">
      <t>チョウ</t>
    </rPh>
    <phoneticPr fontId="4"/>
  </si>
  <si>
    <t>様</t>
    <rPh sb="0" eb="1">
      <t>サマ</t>
    </rPh>
    <phoneticPr fontId="4"/>
  </si>
  <si>
    <t>企業グループ名</t>
    <rPh sb="0" eb="2">
      <t>キギョウ</t>
    </rPh>
    <rPh sb="6" eb="7">
      <t>メイ</t>
    </rPh>
    <phoneticPr fontId="4"/>
  </si>
  <si>
    <t>（代表企業）</t>
    <rPh sb="1" eb="5">
      <t>ダイヒョウキギョウ</t>
    </rPh>
    <phoneticPr fontId="4"/>
  </si>
  <si>
    <t>住所</t>
    <rPh sb="0" eb="2">
      <t>ジュウショ</t>
    </rPh>
    <phoneticPr fontId="4"/>
  </si>
  <si>
    <t>氏名</t>
    <rPh sb="0" eb="2">
      <t>シメイ</t>
    </rPh>
    <phoneticPr fontId="4"/>
  </si>
  <si>
    <t>㊞</t>
    <phoneticPr fontId="4"/>
  </si>
  <si>
    <t>記</t>
    <rPh sb="0" eb="1">
      <t>キ</t>
    </rPh>
    <phoneticPr fontId="4"/>
  </si>
  <si>
    <t>百</t>
  </si>
  <si>
    <t>十</t>
  </si>
  <si>
    <t>億</t>
  </si>
  <si>
    <t>千</t>
  </si>
  <si>
    <t>万</t>
  </si>
  <si>
    <t>円</t>
  </si>
  <si>
    <t>【備考欄】</t>
    <rPh sb="1" eb="3">
      <t>ビコウ</t>
    </rPh>
    <rPh sb="3" eb="4">
      <t>ラン</t>
    </rPh>
    <phoneticPr fontId="4"/>
  </si>
  <si>
    <t>合計</t>
    <rPh sb="0" eb="2">
      <t>ゴウケイ</t>
    </rPh>
    <phoneticPr fontId="4"/>
  </si>
  <si>
    <t>円</t>
    <rPh sb="0" eb="1">
      <t>エン</t>
    </rPh>
    <phoneticPr fontId="4"/>
  </si>
  <si>
    <t>建設工事費</t>
    <phoneticPr fontId="4"/>
  </si>
  <si>
    <t>（運営・維持管理業務委託費内訳)</t>
    <rPh sb="13" eb="15">
      <t>ウチワケ</t>
    </rPh>
    <phoneticPr fontId="4"/>
  </si>
  <si>
    <t>円/ｔ</t>
    <rPh sb="0" eb="1">
      <t>エン</t>
    </rPh>
    <phoneticPr fontId="4"/>
  </si>
  <si>
    <t>ｔ/20年</t>
    <rPh sb="4" eb="5">
      <t>ネン</t>
    </rPh>
    <phoneticPr fontId="4"/>
  </si>
  <si>
    <t>※1</t>
    <phoneticPr fontId="4"/>
  </si>
  <si>
    <t>金額欄には，消費税及び地方消費税相当額を除いた額を記入すること。</t>
    <phoneticPr fontId="4"/>
  </si>
  <si>
    <t>※2</t>
  </si>
  <si>
    <t>※3</t>
  </si>
  <si>
    <t>金額は，1枠に1字ずつアラビア数字で記入し，頭書に￥の記号を付記すること。</t>
    <phoneticPr fontId="4"/>
  </si>
  <si>
    <t>※4</t>
  </si>
  <si>
    <t>金額は，備考欄に記載した合計金額と一致することを必ず確認すること。</t>
    <rPh sb="4" eb="7">
      <t>ビコウラン</t>
    </rPh>
    <rPh sb="8" eb="10">
      <t>キサイ</t>
    </rPh>
    <rPh sb="12" eb="16">
      <t>ゴウケイキンガク</t>
    </rPh>
    <rPh sb="17" eb="19">
      <t>イッチ</t>
    </rPh>
    <rPh sb="24" eb="25">
      <t>カナラ</t>
    </rPh>
    <rPh sb="26" eb="28">
      <t>カクニン</t>
    </rPh>
    <phoneticPr fontId="4"/>
  </si>
  <si>
    <t>※5</t>
  </si>
  <si>
    <t>※6</t>
  </si>
  <si>
    <t>※7</t>
  </si>
  <si>
    <t>網掛けのセルに金額を入力すること。計算結果の合計値が一致していることを必ず確認すること。</t>
    <rPh sb="0" eb="2">
      <t>アミカ</t>
    </rPh>
    <rPh sb="7" eb="9">
      <t>キンガク</t>
    </rPh>
    <rPh sb="10" eb="12">
      <t>ニュウリョク</t>
    </rPh>
    <rPh sb="17" eb="21">
      <t>ケイサンケッカ</t>
    </rPh>
    <rPh sb="22" eb="25">
      <t>ゴウケイチ</t>
    </rPh>
    <rPh sb="26" eb="28">
      <t>イッチ</t>
    </rPh>
    <rPh sb="35" eb="36">
      <t>カナラ</t>
    </rPh>
    <phoneticPr fontId="4"/>
  </si>
  <si>
    <t>運営・維持管理業務委託費</t>
    <phoneticPr fontId="4"/>
  </si>
  <si>
    <t>固定費（運営業務）</t>
    <rPh sb="0" eb="3">
      <t>コテイヒ</t>
    </rPh>
    <rPh sb="4" eb="8">
      <t>ウンエイギョウム</t>
    </rPh>
    <phoneticPr fontId="4"/>
  </si>
  <si>
    <t>変動費（運営業務）</t>
    <rPh sb="0" eb="3">
      <t>ヘンドウヒ</t>
    </rPh>
    <rPh sb="4" eb="8">
      <t>ウンエイギョウム</t>
    </rPh>
    <phoneticPr fontId="4"/>
  </si>
  <si>
    <t>ごみトン単価</t>
    <rPh sb="4" eb="6">
      <t>タンカ</t>
    </rPh>
    <phoneticPr fontId="4"/>
  </si>
  <si>
    <t>入札時ごみ量（想定値）</t>
    <rPh sb="0" eb="2">
      <t>ニュウサツ</t>
    </rPh>
    <rPh sb="2" eb="3">
      <t>ジ</t>
    </rPh>
    <rPh sb="5" eb="6">
      <t>リョウ</t>
    </rPh>
    <rPh sb="7" eb="10">
      <t>ソウテイチ</t>
    </rPh>
    <phoneticPr fontId="4"/>
  </si>
  <si>
    <t>固定費（維持管理業務）</t>
    <rPh sb="0" eb="3">
      <t>コテイヒ</t>
    </rPh>
    <rPh sb="4" eb="6">
      <t>イジ</t>
    </rPh>
    <rPh sb="6" eb="8">
      <t>カンリ</t>
    </rPh>
    <rPh sb="8" eb="10">
      <t>ギョウム</t>
    </rPh>
    <phoneticPr fontId="4"/>
  </si>
  <si>
    <t xml:space="preserve">	金額欄には，備考欄の建設工事費と運営・維持管理業務委託費の合計の額を記載すること。</t>
    <rPh sb="24" eb="26">
      <t>ギョウム</t>
    </rPh>
    <phoneticPr fontId="4"/>
  </si>
  <si>
    <t>変動費ごみトン単価は整数とすること。</t>
    <rPh sb="0" eb="3">
      <t>ヘンドウヒ</t>
    </rPh>
    <rPh sb="7" eb="9">
      <t>タンカ</t>
    </rPh>
    <rPh sb="10" eb="12">
      <t>セイスウ</t>
    </rPh>
    <phoneticPr fontId="4"/>
  </si>
  <si>
    <t>入札書は封筒に入れ，厳封すること。</t>
    <rPh sb="0" eb="1">
      <t>ニュウ</t>
    </rPh>
    <phoneticPr fontId="4"/>
  </si>
  <si>
    <t>単位：円</t>
    <rPh sb="0" eb="2">
      <t>タンイ</t>
    </rPh>
    <rPh sb="3" eb="4">
      <t>ヒャクマンエン</t>
    </rPh>
    <phoneticPr fontId="4"/>
  </si>
  <si>
    <t>事業年度</t>
    <rPh sb="0" eb="2">
      <t>ジギョウ</t>
    </rPh>
    <rPh sb="2" eb="4">
      <t>ネンド</t>
    </rPh>
    <phoneticPr fontId="4"/>
  </si>
  <si>
    <t>令和13年度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</si>
  <si>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</si>
  <si>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</si>
  <si>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令和16年度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</si>
  <si>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</si>
  <si>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</si>
  <si>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</si>
  <si>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</si>
  <si>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令和21年度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</si>
  <si>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</si>
  <si>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</si>
  <si>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</si>
  <si>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</si>
  <si>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令和26年度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</si>
  <si>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</si>
  <si>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</si>
  <si>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</si>
  <si>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令和30年度</t>
    <rPh sb="0" eb="2">
      <t>レイワ</t>
    </rPh>
    <rPh sb="4" eb="5">
      <t>ネン</t>
    </rPh>
    <rPh sb="5" eb="6">
      <t>ド</t>
    </rPh>
    <phoneticPr fontId="4"/>
  </si>
  <si>
    <t>令和31年度</t>
    <rPh sb="0" eb="2">
      <t>レイワ</t>
    </rPh>
    <rPh sb="4" eb="5">
      <t>ネン</t>
    </rPh>
    <rPh sb="5" eb="6">
      <t>ド</t>
    </rPh>
    <phoneticPr fontId="4"/>
  </si>
  <si>
    <t>令和32年度</t>
    <rPh sb="0" eb="2">
      <t>レイワ</t>
    </rPh>
    <rPh sb="4" eb="5">
      <t>ネン</t>
    </rPh>
    <rPh sb="5" eb="6">
      <t>ド</t>
    </rPh>
    <phoneticPr fontId="4"/>
  </si>
  <si>
    <t>損益計算書</t>
    <rPh sb="0" eb="1">
      <t>ソン</t>
    </rPh>
    <rPh sb="1" eb="2">
      <t>エキ</t>
    </rPh>
    <rPh sb="2" eb="5">
      <t>ケイサンショ</t>
    </rPh>
    <phoneticPr fontId="4"/>
  </si>
  <si>
    <t>営業収入</t>
    <phoneticPr fontId="4"/>
  </si>
  <si>
    <t>営業費用</t>
    <phoneticPr fontId="4"/>
  </si>
  <si>
    <t>営業損益</t>
    <phoneticPr fontId="4"/>
  </si>
  <si>
    <t>営業外収入</t>
    <phoneticPr fontId="4"/>
  </si>
  <si>
    <t>営業外費用</t>
    <phoneticPr fontId="4"/>
  </si>
  <si>
    <t>営業外損益</t>
    <rPh sb="0" eb="3">
      <t>エイギョウガイ</t>
    </rPh>
    <rPh sb="3" eb="5">
      <t>ソンエキ</t>
    </rPh>
    <phoneticPr fontId="4"/>
  </si>
  <si>
    <t>経常損益</t>
    <rPh sb="0" eb="2">
      <t>ケイジョウ</t>
    </rPh>
    <rPh sb="2" eb="4">
      <t>ソンエキ</t>
    </rPh>
    <phoneticPr fontId="4"/>
  </si>
  <si>
    <t>特別損益</t>
    <rPh sb="0" eb="2">
      <t>トクベツ</t>
    </rPh>
    <rPh sb="2" eb="4">
      <t>ソンエキ</t>
    </rPh>
    <phoneticPr fontId="4"/>
  </si>
  <si>
    <t>当期利益（税引前）</t>
    <phoneticPr fontId="4"/>
  </si>
  <si>
    <t>法人税等</t>
    <rPh sb="0" eb="4">
      <t>ホウジンゼイトウ</t>
    </rPh>
    <phoneticPr fontId="4"/>
  </si>
  <si>
    <t>当期利益（税引後）</t>
    <phoneticPr fontId="4"/>
  </si>
  <si>
    <t>キャッシュフロー計算書</t>
    <rPh sb="8" eb="11">
      <t>ケイサンショ</t>
    </rPh>
    <phoneticPr fontId="4"/>
  </si>
  <si>
    <t>Cash-In</t>
    <phoneticPr fontId="4"/>
  </si>
  <si>
    <t>当期利益（税引後）</t>
    <rPh sb="2" eb="4">
      <t>リエキ</t>
    </rPh>
    <phoneticPr fontId="4"/>
  </si>
  <si>
    <t>資本金</t>
    <rPh sb="0" eb="3">
      <t>シホンキン</t>
    </rPh>
    <phoneticPr fontId="4"/>
  </si>
  <si>
    <t>Cash-Out</t>
    <phoneticPr fontId="4"/>
  </si>
  <si>
    <t>当期損失（税引後）</t>
    <rPh sb="2" eb="4">
      <t>ソンシツ</t>
    </rPh>
    <phoneticPr fontId="4"/>
  </si>
  <si>
    <t>配当前キャッシュフロー</t>
    <rPh sb="0" eb="2">
      <t>ハイトウ</t>
    </rPh>
    <rPh sb="2" eb="3">
      <t>マエ</t>
    </rPh>
    <phoneticPr fontId="4"/>
  </si>
  <si>
    <t>配当</t>
    <rPh sb="0" eb="2">
      <t>ハイトウ</t>
    </rPh>
    <phoneticPr fontId="4"/>
  </si>
  <si>
    <t>配当後キャッシュフロー（各年度）</t>
    <rPh sb="0" eb="2">
      <t>ハイトウ</t>
    </rPh>
    <rPh sb="2" eb="3">
      <t>ゴ</t>
    </rPh>
    <rPh sb="12" eb="13">
      <t>カク</t>
    </rPh>
    <rPh sb="13" eb="15">
      <t>ネンド</t>
    </rPh>
    <phoneticPr fontId="4"/>
  </si>
  <si>
    <t>配当後キャッシュフロー（累計）</t>
    <rPh sb="0" eb="2">
      <t>ハイトウ</t>
    </rPh>
    <rPh sb="2" eb="3">
      <t>ゴ</t>
    </rPh>
    <rPh sb="12" eb="14">
      <t>ルイケイ</t>
    </rPh>
    <phoneticPr fontId="4"/>
  </si>
  <si>
    <t>ＥＩＲＲ</t>
    <phoneticPr fontId="4"/>
  </si>
  <si>
    <t>※</t>
    <phoneticPr fontId="4"/>
  </si>
  <si>
    <t>金額は円単位とし、端数は切り捨てとすること。</t>
    <phoneticPr fontId="4"/>
  </si>
  <si>
    <t>消費税及び地方消費税は含めず記載すること。また、物価変動等は考慮しないこと。</t>
    <rPh sb="0" eb="3">
      <t>ショウヒゼイ</t>
    </rPh>
    <rPh sb="3" eb="4">
      <t>オヨ</t>
    </rPh>
    <rPh sb="5" eb="7">
      <t>チホウ</t>
    </rPh>
    <rPh sb="7" eb="10">
      <t>ショウヒゼイ</t>
    </rPh>
    <rPh sb="11" eb="12">
      <t>フク</t>
    </rPh>
    <rPh sb="14" eb="16">
      <t>キサイ</t>
    </rPh>
    <rPh sb="24" eb="26">
      <t>ブッカ</t>
    </rPh>
    <rPh sb="26" eb="28">
      <t>ヘンドウ</t>
    </rPh>
    <rPh sb="28" eb="29">
      <t>トウ</t>
    </rPh>
    <rPh sb="30" eb="32">
      <t>コウリョ</t>
    </rPh>
    <phoneticPr fontId="4"/>
  </si>
  <si>
    <t>※</t>
    <phoneticPr fontId="3"/>
  </si>
  <si>
    <t>必ず計算式等を残したファイル（本様式以外のシートに計算式がリンクする場合には、当該シートも含む。）とすること。</t>
  </si>
  <si>
    <t>他の様式と関連のある項目の数値は、整合に留意すること。</t>
    <phoneticPr fontId="4"/>
  </si>
  <si>
    <t>可能な範囲で詳細に記入し、項目の追加・削除・変更が必要な場合には適宜行うこと。</t>
    <rPh sb="34" eb="35">
      <t>オコナ</t>
    </rPh>
    <phoneticPr fontId="4"/>
  </si>
  <si>
    <t>ＥＩＲＲは資本金に対する配当の内部収益率とする。</t>
    <rPh sb="5" eb="8">
      <t>シホンキン</t>
    </rPh>
    <phoneticPr fontId="4"/>
  </si>
  <si>
    <t>便宜上、市から事業者へ支払う対価のキャッシュ収支は市からの支払いまでの期間のズレを考慮せず、事業を実施した年度に計上すること。</t>
    <rPh sb="0" eb="2">
      <t>ベンギ</t>
    </rPh>
    <rPh sb="2" eb="3">
      <t>ジョウ</t>
    </rPh>
    <rPh sb="4" eb="5">
      <t>シ</t>
    </rPh>
    <rPh sb="7" eb="10">
      <t>ジギョウシャ</t>
    </rPh>
    <rPh sb="11" eb="13">
      <t>シハラ</t>
    </rPh>
    <rPh sb="14" eb="16">
      <t>タイカ</t>
    </rPh>
    <rPh sb="22" eb="24">
      <t>シュウシ</t>
    </rPh>
    <rPh sb="25" eb="26">
      <t>シ</t>
    </rPh>
    <rPh sb="29" eb="31">
      <t>シハラ</t>
    </rPh>
    <rPh sb="35" eb="37">
      <t>キカン</t>
    </rPh>
    <rPh sb="41" eb="43">
      <t>コウリョ</t>
    </rPh>
    <rPh sb="46" eb="48">
      <t>ジギョウ</t>
    </rPh>
    <rPh sb="49" eb="51">
      <t>ジッシ</t>
    </rPh>
    <rPh sb="53" eb="55">
      <t>ネンド</t>
    </rPh>
    <rPh sb="56" eb="58">
      <t>ケイジョウ</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</si>
  <si>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</si>
  <si>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</si>
  <si>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</si>
  <si>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</si>
  <si>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令和12年度</t>
    <rPh sb="0" eb="2">
      <t>レイワ</t>
    </rPh>
    <rPh sb="4" eb="5">
      <t>ネン</t>
    </rPh>
    <rPh sb="5" eb="6">
      <t>ド</t>
    </rPh>
    <phoneticPr fontId="4"/>
  </si>
  <si>
    <t>固定費（運営業務）</t>
    <rPh sb="0" eb="2">
      <t>コテイ</t>
    </rPh>
    <rPh sb="2" eb="3">
      <t>ヒ</t>
    </rPh>
    <rPh sb="4" eb="6">
      <t>ウンエイ</t>
    </rPh>
    <rPh sb="6" eb="8">
      <t>ギョウム</t>
    </rPh>
    <phoneticPr fontId="4"/>
  </si>
  <si>
    <t>固定費（維持管理業務）</t>
    <rPh sb="0" eb="2">
      <t>コテイ</t>
    </rPh>
    <rPh sb="2" eb="3">
      <t>ヒ</t>
    </rPh>
    <rPh sb="4" eb="6">
      <t>イジ</t>
    </rPh>
    <rPh sb="6" eb="8">
      <t>カンリ</t>
    </rPh>
    <rPh sb="8" eb="10">
      <t>ギョウム</t>
    </rPh>
    <phoneticPr fontId="4"/>
  </si>
  <si>
    <t>変動費（運営業務）</t>
    <rPh sb="0" eb="3">
      <t>ヘンドウヒ</t>
    </rPh>
    <rPh sb="4" eb="6">
      <t>ウンエイ</t>
    </rPh>
    <rPh sb="6" eb="8">
      <t>ギョウム</t>
    </rPh>
    <phoneticPr fontId="4"/>
  </si>
  <si>
    <t>設計業務及び建設業務に係る対価（建設工事費）については記入しないこと。</t>
    <rPh sb="0" eb="2">
      <t>セッケイ</t>
    </rPh>
    <rPh sb="2" eb="4">
      <t>ギョウム</t>
    </rPh>
    <rPh sb="4" eb="5">
      <t>オヨ</t>
    </rPh>
    <rPh sb="6" eb="8">
      <t>ケンセツ</t>
    </rPh>
    <rPh sb="8" eb="10">
      <t>ギョウム</t>
    </rPh>
    <rPh sb="11" eb="12">
      <t>カカ</t>
    </rPh>
    <rPh sb="13" eb="15">
      <t>タイカ</t>
    </rPh>
    <rPh sb="16" eb="21">
      <t>ケンセツコウジヒ</t>
    </rPh>
    <rPh sb="27" eb="29">
      <t>キニュウ</t>
    </rPh>
    <phoneticPr fontId="3"/>
  </si>
  <si>
    <t>長期収支計画表【ＳＰＣを設立しない場合は、本事業に係る損益計算書のみ提出すること】</t>
    <rPh sb="0" eb="2">
      <t>チョウキ</t>
    </rPh>
    <rPh sb="2" eb="4">
      <t>シュウシ</t>
    </rPh>
    <rPh sb="4" eb="6">
      <t>ケイカク</t>
    </rPh>
    <rPh sb="6" eb="7">
      <t>ヒョウ</t>
    </rPh>
    <rPh sb="12" eb="14">
      <t>セツリツ</t>
    </rPh>
    <rPh sb="17" eb="19">
      <t>バアイ</t>
    </rPh>
    <rPh sb="21" eb="24">
      <t>ホンジギョウ</t>
    </rPh>
    <rPh sb="25" eb="26">
      <t>カカ</t>
    </rPh>
    <rPh sb="27" eb="32">
      <t>ソンエキケイサンショ</t>
    </rPh>
    <rPh sb="34" eb="36">
      <t>テイシュツ</t>
    </rPh>
    <phoneticPr fontId="4"/>
  </si>
  <si>
    <t>温室効果ガス算定表</t>
    <rPh sb="0" eb="2">
      <t>オンシツ</t>
    </rPh>
    <rPh sb="2" eb="4">
      <t>コウカ</t>
    </rPh>
    <rPh sb="6" eb="8">
      <t>サンテイ</t>
    </rPh>
    <rPh sb="8" eb="9">
      <t>ヒョウ</t>
    </rPh>
    <phoneticPr fontId="3"/>
  </si>
  <si>
    <t>単位</t>
  </si>
  <si>
    <t>各種数値</t>
    <rPh sb="0" eb="2">
      <t>カクシュ</t>
    </rPh>
    <rPh sb="2" eb="4">
      <t>スウチ</t>
    </rPh>
    <phoneticPr fontId="3"/>
  </si>
  <si>
    <t>備考</t>
    <rPh sb="0" eb="2">
      <t>ビコウ</t>
    </rPh>
    <phoneticPr fontId="3"/>
  </si>
  <si>
    <r>
      <t>１）
エネルギーの使用 及び熱回収に係る 年間のCO</t>
    </r>
    <r>
      <rPr>
        <vertAlign val="subscript"/>
        <sz val="10"/>
        <color theme="1"/>
        <rFont val="ＭＳ Ｐゴシック"/>
        <family val="3"/>
        <charset val="128"/>
      </rPr>
      <t>2</t>
    </r>
    <r>
      <rPr>
        <sz val="10"/>
        <color theme="1"/>
        <rFont val="ＭＳ Ｐゴシック"/>
        <family val="3"/>
        <charset val="128"/>
      </rPr>
      <t>排出実 績値の算出</t>
    </r>
    <phoneticPr fontId="3"/>
  </si>
  <si>
    <t>施設概要</t>
  </si>
  <si>
    <t>炉の形式</t>
  </si>
  <si>
    <t>焼却炉（ストーカ式）〔新設〕</t>
    <phoneticPr fontId="3"/>
  </si>
  <si>
    <t>施設規模</t>
  </si>
  <si>
    <t>ｔ/日</t>
  </si>
  <si>
    <t>入力</t>
    <rPh sb="0" eb="2">
      <t>ニュウリョク</t>
    </rPh>
    <phoneticPr fontId="3"/>
  </si>
  <si>
    <t>1炉規模</t>
  </si>
  <si>
    <t>t/24h</t>
  </si>
  <si>
    <t>炉数</t>
  </si>
  <si>
    <t>炉</t>
  </si>
  <si>
    <t>指定値</t>
    <rPh sb="0" eb="2">
      <t>シテイ</t>
    </rPh>
    <rPh sb="2" eb="3">
      <t>アタイ</t>
    </rPh>
    <phoneticPr fontId="3"/>
  </si>
  <si>
    <t>ごみ性状</t>
  </si>
  <si>
    <t>ごみ低位発熱量</t>
  </si>
  <si>
    <t>kJ/kg</t>
  </si>
  <si>
    <t>指定値（計画ごみ質より）</t>
    <rPh sb="0" eb="2">
      <t>シテイ</t>
    </rPh>
    <rPh sb="2" eb="3">
      <t>アタイ</t>
    </rPh>
    <rPh sb="4" eb="6">
      <t>ケイカク</t>
    </rPh>
    <rPh sb="8" eb="9">
      <t>シツ</t>
    </rPh>
    <phoneticPr fontId="3"/>
  </si>
  <si>
    <t>kcal/kg</t>
  </si>
  <si>
    <t>灰分</t>
  </si>
  <si>
    <t>%</t>
  </si>
  <si>
    <t>運転日数</t>
  </si>
  <si>
    <t>1炉当り</t>
  </si>
  <si>
    <t>日/年</t>
  </si>
  <si>
    <t>年間ごみ焼却処理量（＝Ｄ）</t>
  </si>
  <si>
    <t>t/年</t>
  </si>
  <si>
    <t>年間電力</t>
  </si>
  <si>
    <t>購入電力量</t>
  </si>
  <si>
    <t>kWh/年</t>
  </si>
  <si>
    <t>発電電力量</t>
    <rPh sb="0" eb="2">
      <t>ハツデン</t>
    </rPh>
    <phoneticPr fontId="3"/>
  </si>
  <si>
    <t>所内電力量</t>
    <rPh sb="0" eb="2">
      <t>ショナイ</t>
    </rPh>
    <rPh sb="2" eb="4">
      <t>デンリョク</t>
    </rPh>
    <rPh sb="4" eb="5">
      <t>リョウ</t>
    </rPh>
    <phoneticPr fontId="3"/>
  </si>
  <si>
    <t>売電電力量</t>
  </si>
  <si>
    <t>化石燃料</t>
    <rPh sb="0" eb="4">
      <t>カセキネンリョウ</t>
    </rPh>
    <phoneticPr fontId="3"/>
  </si>
  <si>
    <t>燃料使用量</t>
  </si>
  <si>
    <t>m3/年</t>
    <phoneticPr fontId="3"/>
  </si>
  <si>
    <t>CO2排出係数</t>
  </si>
  <si>
    <t>電気</t>
  </si>
  <si>
    <r>
      <t>t-CO</t>
    </r>
    <r>
      <rPr>
        <vertAlign val="subscript"/>
        <sz val="10"/>
        <color theme="1"/>
        <rFont val="ＭＳ Ｐゴシック"/>
        <family val="3"/>
        <charset val="128"/>
      </rPr>
      <t>2</t>
    </r>
    <r>
      <rPr>
        <sz val="10"/>
        <color theme="1"/>
        <rFont val="ＭＳ Ｐゴシック"/>
        <family val="3"/>
        <charset val="128"/>
      </rPr>
      <t>/kWｈ</t>
    </r>
    <phoneticPr fontId="3"/>
  </si>
  <si>
    <t>係数（R04年度実績）</t>
    <rPh sb="0" eb="2">
      <t>ケイスウ</t>
    </rPh>
    <rPh sb="6" eb="7">
      <t>ネン</t>
    </rPh>
    <rPh sb="7" eb="8">
      <t>ド</t>
    </rPh>
    <rPh sb="8" eb="10">
      <t>ジッセキ</t>
    </rPh>
    <phoneticPr fontId="3"/>
  </si>
  <si>
    <t>都市ガス</t>
    <rPh sb="0" eb="2">
      <t>トシ</t>
    </rPh>
    <phoneticPr fontId="3"/>
  </si>
  <si>
    <r>
      <t>t-CO</t>
    </r>
    <r>
      <rPr>
        <vertAlign val="subscript"/>
        <sz val="10"/>
        <color theme="1"/>
        <rFont val="ＭＳ Ｐゴシック"/>
        <family val="3"/>
        <charset val="128"/>
      </rPr>
      <t>2</t>
    </r>
    <r>
      <rPr>
        <sz val="10"/>
        <color theme="1"/>
        <rFont val="ＭＳ Ｐゴシック"/>
        <family val="3"/>
        <charset val="128"/>
      </rPr>
      <t>/km3</t>
    </r>
    <phoneticPr fontId="3"/>
  </si>
  <si>
    <t>係数（固定）</t>
    <rPh sb="0" eb="2">
      <t>ケイスウ</t>
    </rPh>
    <rPh sb="3" eb="5">
      <t>コテイ</t>
    </rPh>
    <phoneticPr fontId="3"/>
  </si>
  <si>
    <t>エネルギー起源CO2排 出量</t>
  </si>
  <si>
    <t>電力由来CO2</t>
  </si>
  <si>
    <r>
      <t>t-CO</t>
    </r>
    <r>
      <rPr>
        <vertAlign val="subscript"/>
        <sz val="10"/>
        <color theme="1"/>
        <rFont val="ＭＳ Ｐゴシック"/>
        <family val="3"/>
        <charset val="128"/>
      </rPr>
      <t>2</t>
    </r>
    <r>
      <rPr>
        <sz val="10"/>
        <color theme="1"/>
        <rFont val="ＭＳ Ｐゴシック"/>
        <family val="3"/>
        <charset val="128"/>
      </rPr>
      <t>/年</t>
    </r>
    <phoneticPr fontId="3"/>
  </si>
  <si>
    <t>化石燃料由来CO2</t>
  </si>
  <si>
    <t>エネルギー起源CO2（＝Ａ）</t>
  </si>
  <si>
    <t>熱回収CO2削減量</t>
  </si>
  <si>
    <t>電力由来CO2（＝Ｃ）</t>
  </si>
  <si>
    <t>施設単体CO2</t>
  </si>
  <si>
    <t>CO2排出量</t>
  </si>
  <si>
    <t>焼却ごみあたりエネル ギー起源CO2排出量</t>
  </si>
  <si>
    <r>
      <t>kg-CO</t>
    </r>
    <r>
      <rPr>
        <vertAlign val="subscript"/>
        <sz val="10"/>
        <color theme="1"/>
        <rFont val="ＭＳ Ｐゴシック"/>
        <family val="3"/>
        <charset val="128"/>
      </rPr>
      <t>2</t>
    </r>
    <r>
      <rPr>
        <sz val="10"/>
        <color theme="1"/>
        <rFont val="ＭＳ Ｐゴシック"/>
        <family val="3"/>
        <charset val="128"/>
      </rPr>
      <t>/t-焼却ごみ</t>
    </r>
    <phoneticPr fontId="3"/>
  </si>
  <si>
    <t>（計）エネルギー起源CO2</t>
  </si>
  <si>
    <t>処理量当たりCO2排出量</t>
    <rPh sb="0" eb="2">
      <t>ショリ</t>
    </rPh>
    <rPh sb="2" eb="3">
      <t>リョウ</t>
    </rPh>
    <rPh sb="3" eb="4">
      <t>ア</t>
    </rPh>
    <rPh sb="11" eb="12">
      <t>リョウ</t>
    </rPh>
    <phoneticPr fontId="3"/>
  </si>
  <si>
    <t>目安の要素</t>
  </si>
  <si>
    <t>比較結果</t>
  </si>
  <si>
    <t>マニュアルでは「適合すること」</t>
    <rPh sb="8" eb="10">
      <t>テキゴウ</t>
    </rPh>
    <phoneticPr fontId="3"/>
  </si>
  <si>
    <t>２）
廃プラスチック類の 焼却に由来する CO2排出実績値の算出</t>
    <phoneticPr fontId="3"/>
  </si>
  <si>
    <t>焼却ごみ中の廃プラの把握</t>
  </si>
  <si>
    <t>有</t>
    <phoneticPr fontId="3"/>
  </si>
  <si>
    <t>ごみ組成</t>
  </si>
  <si>
    <t>水分</t>
  </si>
  <si>
    <t>※計画ごみ質より</t>
    <rPh sb="1" eb="3">
      <t>ケイカク</t>
    </rPh>
    <rPh sb="5" eb="6">
      <t>シツ</t>
    </rPh>
    <phoneticPr fontId="3"/>
  </si>
  <si>
    <t>廃プラ類組成比率</t>
  </si>
  <si>
    <t>%-dry</t>
  </si>
  <si>
    <t>※計画ごみ質より ※ただし乾燥重量100%割合に換算</t>
    <rPh sb="1" eb="3">
      <t>ケイカク</t>
    </rPh>
    <rPh sb="5" eb="6">
      <t>シツ</t>
    </rPh>
    <rPh sb="13" eb="15">
      <t>カンソウ</t>
    </rPh>
    <rPh sb="15" eb="17">
      <t>ジュウリョウ</t>
    </rPh>
    <rPh sb="21" eb="23">
      <t>ワリアイ</t>
    </rPh>
    <rPh sb="24" eb="26">
      <t>カンザン</t>
    </rPh>
    <phoneticPr fontId="3"/>
  </si>
  <si>
    <t>ごみ中廃プラ量</t>
  </si>
  <si>
    <t>廃プラスチック量</t>
  </si>
  <si>
    <t>ｔ（dry）/年</t>
  </si>
  <si>
    <t>廃プラスチック排出係数</t>
  </si>
  <si>
    <r>
      <t>kg-CO</t>
    </r>
    <r>
      <rPr>
        <vertAlign val="subscript"/>
        <sz val="10"/>
        <color theme="1"/>
        <rFont val="ＭＳ Ｐゴシック"/>
        <family val="3"/>
        <charset val="128"/>
      </rPr>
      <t>2</t>
    </r>
    <r>
      <rPr>
        <sz val="10"/>
        <color theme="1"/>
        <rFont val="ＭＳ Ｐゴシック"/>
        <family val="3"/>
        <charset val="128"/>
      </rPr>
      <t>/t-廃プラ</t>
    </r>
    <phoneticPr fontId="3"/>
  </si>
  <si>
    <t>廃プラスチック由来</t>
  </si>
  <si>
    <t>CO2排出量（＝Ｂ）</t>
  </si>
  <si>
    <t>３）（＝1)＋2)）
一般廃棄物処理量 当たりのCO2排出 実績値</t>
    <phoneticPr fontId="3"/>
  </si>
  <si>
    <t>マニュアルでは「適合に努めること」</t>
    <rPh sb="8" eb="10">
      <t>テキゴウ</t>
    </rPh>
    <rPh sb="11" eb="12">
      <t>ツト</t>
    </rPh>
    <phoneticPr fontId="3"/>
  </si>
  <si>
    <t>●「1）エネルギーの使用及び熱回収に係るCO2排出量の目安」は、達成する必要がある。</t>
    <rPh sb="10" eb="12">
      <t>シヨウ</t>
    </rPh>
    <rPh sb="12" eb="13">
      <t>オヨ</t>
    </rPh>
    <rPh sb="14" eb="15">
      <t>ネツ</t>
    </rPh>
    <rPh sb="15" eb="17">
      <t>カイシュウ</t>
    </rPh>
    <rPh sb="18" eb="19">
      <t>カカ</t>
    </rPh>
    <rPh sb="23" eb="25">
      <t>ハイシュツ</t>
    </rPh>
    <rPh sb="25" eb="26">
      <t>リョウ</t>
    </rPh>
    <rPh sb="27" eb="29">
      <t>メヤス</t>
    </rPh>
    <rPh sb="32" eb="34">
      <t>タッセイ</t>
    </rPh>
    <rPh sb="36" eb="38">
      <t>ヒツヨウ</t>
    </rPh>
    <phoneticPr fontId="3"/>
  </si>
  <si>
    <t>●「3）一般廃棄物処理量当たりのCO2排出量目安」は、エネ回収マニュアルでは「適合に努めること」とされており、達成を目指す必要がある。</t>
    <phoneticPr fontId="3"/>
  </si>
  <si>
    <t>【様式第26号】</t>
    <rPh sb="1" eb="3">
      <t>ヨウシキ</t>
    </rPh>
    <rPh sb="3" eb="4">
      <t>ダイ</t>
    </rPh>
    <rPh sb="6" eb="7">
      <t>ゴウ</t>
    </rPh>
    <phoneticPr fontId="4"/>
  </si>
  <si>
    <t>※様式第25号別紙1-15の提案書作成に際して用いること</t>
    <rPh sb="3" eb="4">
      <t>ダイ</t>
    </rPh>
    <rPh sb="6" eb="7">
      <t>ゴウ</t>
    </rPh>
    <rPh sb="7" eb="9">
      <t>ベッシ</t>
    </rPh>
    <rPh sb="14" eb="17">
      <t>テイアンショ</t>
    </rPh>
    <rPh sb="17" eb="19">
      <t>サクセイ</t>
    </rPh>
    <rPh sb="20" eb="21">
      <t>サイ</t>
    </rPh>
    <rPh sb="23" eb="24">
      <t>モチ</t>
    </rPh>
    <phoneticPr fontId="3"/>
  </si>
  <si>
    <t>【様式第27号】</t>
    <phoneticPr fontId="4"/>
  </si>
  <si>
    <t>　令和７年７月７日付で入札公告がなされた「西部総合処理センター焼却施設整備・運営事業」の入札説明書等に定められた事項を承諾の上，次の金額により入札いたします。</t>
    <rPh sb="21" eb="23">
      <t>セイブ</t>
    </rPh>
    <rPh sb="31" eb="33">
      <t>ショウキャク</t>
    </rPh>
    <rPh sb="33" eb="35">
      <t>シセツ</t>
    </rPh>
    <phoneticPr fontId="4"/>
  </si>
  <si>
    <t>ＤＶＤに保存して提出するデータは、Microsoft Excelで読取り可能なものすること。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</si>
</sst>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0;&quot;▲ &quot;#,##0"/>
  </numFmts>
  <fonts count="34" x14ac:knownFonts="1">
    <font>
      <sz val="11"/>
      <color theme="1"/>
      <name val="游ゴシック"/>
      <family val="2"/>
      <charset val="128"/>
      <scheme val="minor"/>
    </font>
    <font>
      <sz val="11"/>
      <name val="ＭＳ Ｐゴシック"/>
      <family val="3"/>
      <charset val="128"/>
    </font>
    <font>
      <sz val="10.5"/>
      <name val="ＭＳ 明朝"/>
      <family val="1"/>
      <charset val="128"/>
    </font>
    <font>
      <sz val="6"/>
      <name val="游ゴシック"/>
      <family val="2"/>
      <charset val="128"/>
      <scheme val="minor"/>
    </font>
    <font>
      <sz val="6"/>
      <name val="ＭＳ Ｐゴシック"/>
      <family val="3"/>
      <charset val="128"/>
    </font>
    <font>
      <sz val="14"/>
      <name val="ＭＳ 明朝"/>
      <family val="1"/>
      <charset val="128"/>
    </font>
    <font>
      <sz val="8"/>
      <name val="ＭＳ 明朝"/>
      <family val="1"/>
      <charset val="128"/>
    </font>
    <font>
      <sz val="8"/>
      <name val="Century"/>
      <family val="1"/>
    </font>
    <font>
      <sz val="10"/>
      <name val="ＭＳ ゴシック"/>
      <family val="3"/>
      <charset val="128"/>
    </font>
    <font>
      <sz val="10.5"/>
      <name val="ＭＳ ゴシック"/>
      <family val="3"/>
      <charset val="128"/>
    </font>
    <font>
      <sz val="10.5"/>
      <color theme="1"/>
      <name val="ＭＳ ゴシック"/>
      <family val="3"/>
      <charset val="128"/>
    </font>
    <font>
      <sz val="12"/>
      <name val="ＭＳ ゴシック"/>
      <family val="3"/>
      <charset val="128"/>
    </font>
    <font>
      <i/>
      <sz val="10.5"/>
      <name val="ＭＳ 明朝"/>
      <family val="1"/>
      <charset val="128"/>
    </font>
    <font>
      <sz val="11"/>
      <name val="ＭＳ 明朝"/>
      <family val="1"/>
      <charset val="128"/>
    </font>
    <font>
      <sz val="10"/>
      <name val="ＭＳ 明朝"/>
      <family val="1"/>
      <charset val="128"/>
    </font>
    <font>
      <sz val="9"/>
      <name val="ＭＳ 明朝"/>
      <family val="1"/>
      <charset val="128"/>
    </font>
    <font>
      <sz val="9"/>
      <color theme="1"/>
      <name val="ＭＳ 明朝"/>
      <family val="1"/>
      <charset val="128"/>
    </font>
    <font>
      <sz val="11"/>
      <color theme="1"/>
      <name val="游ゴシック"/>
      <family val="2"/>
      <charset val="128"/>
      <scheme val="minor"/>
    </font>
    <font>
      <sz val="11"/>
      <color theme="1"/>
      <name val="ＭＳ Ｐゴシック"/>
      <family val="3"/>
      <charset val="128"/>
    </font>
    <font>
      <sz val="20"/>
      <color theme="1"/>
      <name val="ＭＳ Ｐゴシック"/>
      <family val="3"/>
      <charset val="128"/>
    </font>
    <font>
      <sz val="10"/>
      <color theme="1"/>
      <name val="ＭＳ Ｐゴシック"/>
      <family val="3"/>
      <charset val="128"/>
    </font>
    <font>
      <b/>
      <sz val="10"/>
      <color rgb="FFFF0000"/>
      <name val="ＭＳ Ｐゴシック"/>
      <family val="3"/>
      <charset val="128"/>
    </font>
    <font>
      <vertAlign val="subscript"/>
      <sz val="10"/>
      <color theme="1"/>
      <name val="ＭＳ Ｐゴシック"/>
      <family val="3"/>
      <charset val="128"/>
    </font>
    <font>
      <sz val="10"/>
      <color rgb="FFFF0000"/>
      <name val="ＭＳ Ｐゴシック"/>
      <family val="3"/>
      <charset val="128"/>
    </font>
    <font>
      <sz val="10"/>
      <color theme="1"/>
      <name val="游ゴシック"/>
      <family val="2"/>
      <charset val="128"/>
      <scheme val="minor"/>
    </font>
    <font>
      <b/>
      <sz val="10"/>
      <color theme="8"/>
      <name val="ＭＳ Ｐゴシック"/>
      <family val="3"/>
      <charset val="128"/>
    </font>
    <font>
      <sz val="10"/>
      <color theme="9"/>
      <name val="ＭＳ Ｐゴシック"/>
      <family val="3"/>
      <charset val="128"/>
    </font>
    <font>
      <sz val="10"/>
      <color rgb="FF0000FF"/>
      <name val="ＭＳ Ｐゴシック"/>
      <family val="3"/>
      <charset val="128"/>
    </font>
    <font>
      <b/>
      <sz val="10"/>
      <color rgb="FF0070C0"/>
      <name val="ＭＳ Ｐゴシック"/>
      <family val="3"/>
      <charset val="128"/>
    </font>
    <font>
      <sz val="10"/>
      <color theme="5"/>
      <name val="ＭＳ Ｐゴシック"/>
      <family val="3"/>
      <charset val="128"/>
    </font>
    <font>
      <b/>
      <sz val="10"/>
      <color theme="1"/>
      <name val="ＭＳ Ｐゴシック"/>
      <family val="3"/>
      <charset val="128"/>
    </font>
    <font>
      <sz val="10"/>
      <name val="ＭＳ Ｐゴシック"/>
      <family val="3"/>
      <charset val="128"/>
    </font>
    <font>
      <sz val="11"/>
      <color rgb="FFFF0000"/>
      <name val="ＭＳ Ｐゴシック"/>
      <family val="3"/>
      <charset val="128"/>
    </font>
    <font>
      <sz val="18"/>
      <color rgb="FFFF0000"/>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CC99"/>
        <bgColor indexed="64"/>
      </patternFill>
    </fill>
    <fill>
      <patternFill patternType="solid">
        <fgColor rgb="FFBFBFBF"/>
        <bgColor indexed="64"/>
      </patternFill>
    </fill>
    <fill>
      <patternFill patternType="solid">
        <fgColor theme="5" tint="0.59999389629810485"/>
        <bgColor indexed="64"/>
      </patternFill>
    </fill>
  </fills>
  <borders count="139">
    <border>
      <left/>
      <right/>
      <top/>
      <bottom/>
      <diagonal/>
    </border>
    <border>
      <left style="medium">
        <color indexed="64"/>
      </left>
      <right style="dashed">
        <color indexed="64"/>
      </right>
      <top style="medium">
        <color indexed="64"/>
      </top>
      <bottom style="medium">
        <color indexed="64"/>
      </bottom>
      <diagonal/>
    </border>
    <border>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bottom style="medium">
        <color indexed="64"/>
      </bottom>
      <diagonal/>
    </border>
    <border>
      <left/>
      <right style="dotted">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style="thin">
        <color indexed="64"/>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style="medium">
        <color indexed="64"/>
      </top>
      <bottom/>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right style="medium">
        <color rgb="FF000000"/>
      </right>
      <top/>
      <bottom style="thin">
        <color rgb="FF000000"/>
      </bottom>
      <diagonal/>
    </border>
    <border>
      <left/>
      <right/>
      <top/>
      <bottom style="thin">
        <color rgb="FF000000"/>
      </bottom>
      <diagonal/>
    </border>
    <border>
      <left style="medium">
        <color indexed="64"/>
      </left>
      <right/>
      <top style="medium">
        <color rgb="FF000000"/>
      </top>
      <bottom style="thin">
        <color rgb="FF000000"/>
      </bottom>
      <diagonal/>
    </border>
    <border>
      <left/>
      <right/>
      <top style="medium">
        <color rgb="FF000000"/>
      </top>
      <bottom style="thin">
        <color rgb="FF000000"/>
      </bottom>
      <diagonal/>
    </border>
    <border>
      <left style="medium">
        <color indexed="64"/>
      </left>
      <right style="medium">
        <color indexed="64"/>
      </right>
      <top style="medium">
        <color indexed="64"/>
      </top>
      <bottom style="thin">
        <color rgb="FF000000"/>
      </bottom>
      <diagonal/>
    </border>
    <border>
      <left style="medium">
        <color rgb="FF000000"/>
      </left>
      <right style="medium">
        <color rgb="FF000000"/>
      </right>
      <top/>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medium">
        <color indexed="64"/>
      </left>
      <right/>
      <top style="thin">
        <color rgb="FF000000"/>
      </top>
      <bottom style="thin">
        <color rgb="FF000000"/>
      </bottom>
      <diagonal/>
    </border>
    <border>
      <left style="medium">
        <color indexed="64"/>
      </left>
      <right style="medium">
        <color indexed="64"/>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000000"/>
      </top>
      <bottom style="medium">
        <color rgb="FF000000"/>
      </bottom>
      <diagonal/>
    </border>
    <border>
      <left style="medium">
        <color indexed="64"/>
      </left>
      <right/>
      <top style="thin">
        <color rgb="FF000000"/>
      </top>
      <bottom style="medium">
        <color rgb="FF000000"/>
      </bottom>
      <diagonal/>
    </border>
    <border>
      <left style="medium">
        <color indexed="64"/>
      </left>
      <right style="medium">
        <color indexed="64"/>
      </right>
      <top style="thin">
        <color rgb="FF000000"/>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thin">
        <color rgb="FF000000"/>
      </bottom>
      <diagonal/>
    </border>
    <border>
      <left/>
      <right style="medium">
        <color indexed="64"/>
      </right>
      <top style="medium">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medium">
        <color rgb="FF000000"/>
      </right>
      <top/>
      <bottom style="medium">
        <color rgb="FF000000"/>
      </bottom>
      <diagonal/>
    </border>
    <border>
      <left/>
      <right/>
      <top/>
      <bottom style="medium">
        <color rgb="FF000000"/>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style="medium">
        <color indexed="64"/>
      </left>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indexed="64"/>
      </left>
      <right/>
      <top style="medium">
        <color rgb="FF000000"/>
      </top>
      <bottom/>
      <diagonal/>
    </border>
    <border>
      <left/>
      <right/>
      <top style="medium">
        <color rgb="FF000000"/>
      </top>
      <bottom/>
      <diagonal/>
    </border>
    <border>
      <left style="medium">
        <color indexed="64"/>
      </left>
      <right style="medium">
        <color indexed="64"/>
      </right>
      <top style="medium">
        <color rgb="FF000000"/>
      </top>
      <bottom/>
      <diagonal/>
    </border>
    <border>
      <left style="medium">
        <color indexed="64"/>
      </left>
      <right style="medium">
        <color indexed="64"/>
      </right>
      <top style="medium">
        <color rgb="FF000000"/>
      </top>
      <bottom style="thin">
        <color rgb="FF000000"/>
      </bottom>
      <diagonal/>
    </border>
    <border>
      <left/>
      <right style="medium">
        <color indexed="64"/>
      </right>
      <top style="thin">
        <color rgb="FF000000"/>
      </top>
      <bottom style="medium">
        <color rgb="FF000000"/>
      </bottom>
      <diagonal/>
    </border>
    <border>
      <left style="medium">
        <color indexed="64"/>
      </left>
      <right style="medium">
        <color indexed="64"/>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style="medium">
        <color indexed="64"/>
      </top>
      <bottom style="medium">
        <color rgb="FF000000"/>
      </bottom>
      <diagonal/>
    </border>
  </borders>
  <cellStyleXfs count="9">
    <xf numFmtId="0" fontId="0" fillId="0" borderId="0">
      <alignment vertical="center"/>
    </xf>
    <xf numFmtId="0" fontId="1" fillId="0" borderId="0">
      <alignment vertical="center"/>
    </xf>
    <xf numFmtId="0" fontId="1" fillId="0" borderId="0"/>
    <xf numFmtId="0" fontId="8" fillId="0" borderId="0"/>
    <xf numFmtId="0" fontId="1" fillId="0" borderId="0"/>
    <xf numFmtId="38" fontId="1" fillId="0" borderId="0" applyFont="0" applyFill="0" applyBorder="0" applyAlignment="0" applyProtection="0">
      <alignment vertical="center"/>
    </xf>
    <xf numFmtId="0" fontId="1" fillId="0" borderId="0">
      <alignment vertical="center"/>
    </xf>
    <xf numFmtId="0" fontId="1" fillId="0" borderId="0"/>
    <xf numFmtId="38" fontId="17" fillId="0" borderId="0" applyFont="0" applyFill="0" applyBorder="0" applyAlignment="0" applyProtection="0">
      <alignment vertical="center"/>
    </xf>
  </cellStyleXfs>
  <cellXfs count="359">
    <xf numFmtId="0" fontId="0" fillId="0" borderId="0" xfId="0">
      <alignment vertical="center"/>
    </xf>
    <xf numFmtId="0" fontId="2" fillId="2" borderId="0" xfId="1" applyFont="1" applyFill="1" applyAlignment="1">
      <alignment horizontal="left" vertical="center"/>
    </xf>
    <xf numFmtId="0" fontId="2" fillId="2" borderId="0" xfId="1" applyFont="1" applyFill="1" applyAlignment="1">
      <alignment horizontal="center" vertical="center"/>
    </xf>
    <xf numFmtId="0" fontId="2" fillId="2" borderId="0" xfId="1" applyFont="1" applyFill="1">
      <alignment vertical="center"/>
    </xf>
    <xf numFmtId="0" fontId="2" fillId="2" borderId="0" xfId="1" applyFont="1" applyFill="1" applyAlignment="1">
      <alignment vertical="center" wrapText="1"/>
    </xf>
    <xf numFmtId="0" fontId="2" fillId="2" borderId="0" xfId="1" applyFont="1" applyFill="1" applyProtection="1">
      <alignment vertical="center"/>
      <protection locked="0"/>
    </xf>
    <xf numFmtId="0" fontId="2" fillId="2" borderId="0" xfId="1" applyFont="1" applyFill="1" applyAlignment="1">
      <alignment horizontal="distributed" vertical="center"/>
    </xf>
    <xf numFmtId="49" fontId="2" fillId="2" borderId="0" xfId="1" applyNumberFormat="1" applyFont="1" applyFill="1">
      <alignment vertical="center"/>
    </xf>
    <xf numFmtId="49" fontId="2" fillId="2" borderId="0" xfId="1" applyNumberFormat="1" applyFont="1" applyFill="1" applyAlignment="1">
      <alignment horizontal="distributed" vertical="center"/>
    </xf>
    <xf numFmtId="49" fontId="2" fillId="2" borderId="0" xfId="1" applyNumberFormat="1" applyFont="1" applyFill="1" applyAlignment="1">
      <alignment horizontal="distributed" vertical="distributed"/>
    </xf>
    <xf numFmtId="49" fontId="2" fillId="2" borderId="0" xfId="1" applyNumberFormat="1" applyFont="1" applyFill="1" applyAlignment="1">
      <alignment horizontal="center" vertical="center"/>
    </xf>
    <xf numFmtId="0" fontId="2" fillId="2" borderId="0" xfId="1" applyFont="1" applyFill="1" applyAlignment="1">
      <alignment horizontal="lef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7" fillId="0" borderId="4"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49" fontId="2" fillId="2" borderId="0" xfId="1" applyNumberFormat="1" applyFont="1" applyFill="1" applyAlignment="1">
      <alignment horizontal="left" vertical="center"/>
    </xf>
    <xf numFmtId="0" fontId="2" fillId="2" borderId="0" xfId="1" applyFont="1" applyFill="1" applyAlignment="1">
      <alignment horizontal="center" vertical="center" wrapText="1"/>
    </xf>
    <xf numFmtId="0" fontId="2" fillId="2" borderId="9" xfId="1" applyFont="1" applyFill="1" applyBorder="1">
      <alignment vertical="center"/>
    </xf>
    <xf numFmtId="0" fontId="2" fillId="2" borderId="10" xfId="1" applyFont="1" applyFill="1" applyBorder="1">
      <alignment vertical="center"/>
    </xf>
    <xf numFmtId="0" fontId="2" fillId="2" borderId="0" xfId="1" applyFont="1" applyFill="1" applyAlignment="1">
      <alignment horizontal="right" vertical="center"/>
    </xf>
    <xf numFmtId="0" fontId="9" fillId="4" borderId="0" xfId="3" applyFont="1" applyFill="1" applyAlignment="1">
      <alignment horizontal="center" vertical="center"/>
    </xf>
    <xf numFmtId="0" fontId="10" fillId="4" borderId="0" xfId="4" applyFont="1" applyFill="1" applyAlignment="1">
      <alignment vertical="center"/>
    </xf>
    <xf numFmtId="0" fontId="11" fillId="4" borderId="0" xfId="3" applyFont="1" applyFill="1" applyAlignment="1">
      <alignment horizontal="left" vertical="center"/>
    </xf>
    <xf numFmtId="0" fontId="11" fillId="4" borderId="0" xfId="3" applyFont="1" applyFill="1" applyAlignment="1">
      <alignment horizontal="center" vertical="center"/>
    </xf>
    <xf numFmtId="0" fontId="11" fillId="4" borderId="0" xfId="3" applyFont="1" applyFill="1" applyAlignment="1">
      <alignment vertical="center"/>
    </xf>
    <xf numFmtId="0" fontId="11" fillId="4" borderId="0" xfId="3" applyFont="1" applyFill="1" applyAlignment="1">
      <alignment horizontal="centerContinuous" vertical="center"/>
    </xf>
    <xf numFmtId="0" fontId="2" fillId="4" borderId="0" xfId="3" applyFont="1" applyFill="1" applyAlignment="1">
      <alignment horizontal="center" vertical="center"/>
    </xf>
    <xf numFmtId="0" fontId="2" fillId="5" borderId="15" xfId="3" applyFont="1" applyFill="1" applyBorder="1" applyAlignment="1">
      <alignment horizontal="center" vertical="center"/>
    </xf>
    <xf numFmtId="0" fontId="2" fillId="5" borderId="16" xfId="3" applyFont="1" applyFill="1" applyBorder="1" applyAlignment="1">
      <alignment horizontal="center" vertical="center"/>
    </xf>
    <xf numFmtId="0" fontId="2" fillId="5" borderId="17" xfId="3" applyFont="1" applyFill="1" applyBorder="1" applyAlignment="1">
      <alignment horizontal="center" vertical="center"/>
    </xf>
    <xf numFmtId="0" fontId="2" fillId="4" borderId="19" xfId="3" applyFont="1" applyFill="1" applyBorder="1" applyAlignment="1">
      <alignment horizontal="left" vertical="center"/>
    </xf>
    <xf numFmtId="0" fontId="2" fillId="4" borderId="20" xfId="3" applyFont="1" applyFill="1" applyBorder="1" applyAlignment="1">
      <alignment horizontal="left" vertical="center"/>
    </xf>
    <xf numFmtId="0" fontId="2" fillId="4" borderId="21" xfId="3" applyFont="1" applyFill="1" applyBorder="1" applyAlignment="1">
      <alignment horizontal="left" vertical="center"/>
    </xf>
    <xf numFmtId="0" fontId="2" fillId="4" borderId="21" xfId="3" applyFont="1" applyFill="1" applyBorder="1" applyAlignment="1">
      <alignment horizontal="right" vertical="center"/>
    </xf>
    <xf numFmtId="0" fontId="2" fillId="4" borderId="22" xfId="3" applyFont="1" applyFill="1" applyBorder="1" applyAlignment="1">
      <alignment horizontal="right" vertical="center"/>
    </xf>
    <xf numFmtId="178" fontId="2" fillId="4" borderId="23" xfId="5" applyNumberFormat="1" applyFont="1" applyFill="1" applyBorder="1" applyAlignment="1">
      <alignment horizontal="right" vertical="center"/>
    </xf>
    <xf numFmtId="178" fontId="2" fillId="4" borderId="24" xfId="5" applyNumberFormat="1" applyFont="1" applyFill="1" applyBorder="1" applyAlignment="1">
      <alignment horizontal="right" vertical="center"/>
    </xf>
    <xf numFmtId="178" fontId="2" fillId="4" borderId="25" xfId="5" applyNumberFormat="1" applyFont="1" applyFill="1" applyBorder="1" applyAlignment="1">
      <alignment horizontal="right" vertical="center"/>
    </xf>
    <xf numFmtId="178" fontId="2" fillId="4" borderId="26" xfId="5" applyNumberFormat="1" applyFont="1" applyFill="1" applyBorder="1" applyAlignment="1">
      <alignment horizontal="right" vertical="center"/>
    </xf>
    <xf numFmtId="0" fontId="2" fillId="4" borderId="28" xfId="3" applyFont="1" applyFill="1" applyBorder="1" applyAlignment="1">
      <alignment horizontal="left" vertical="center"/>
    </xf>
    <xf numFmtId="0" fontId="2" fillId="4" borderId="29" xfId="3" applyFont="1" applyFill="1" applyBorder="1" applyAlignment="1">
      <alignment horizontal="left" vertical="center"/>
    </xf>
    <xf numFmtId="0" fontId="2" fillId="4" borderId="30" xfId="3" applyFont="1" applyFill="1" applyBorder="1" applyAlignment="1">
      <alignment horizontal="center" vertical="center"/>
    </xf>
    <xf numFmtId="178" fontId="2" fillId="4" borderId="31" xfId="5" applyNumberFormat="1" applyFont="1" applyFill="1" applyBorder="1" applyAlignment="1">
      <alignment horizontal="right" vertical="center"/>
    </xf>
    <xf numFmtId="178" fontId="2" fillId="2" borderId="32" xfId="5" applyNumberFormat="1" applyFont="1" applyFill="1" applyBorder="1" applyAlignment="1">
      <alignment horizontal="center" vertical="center"/>
    </xf>
    <xf numFmtId="178" fontId="2" fillId="2" borderId="29" xfId="5" applyNumberFormat="1" applyFont="1" applyFill="1" applyBorder="1" applyAlignment="1">
      <alignment horizontal="center" vertical="center"/>
    </xf>
    <xf numFmtId="178" fontId="2" fillId="2" borderId="33" xfId="5" applyNumberFormat="1" applyFont="1" applyFill="1" applyBorder="1" applyAlignment="1">
      <alignment horizontal="center" vertical="center"/>
    </xf>
    <xf numFmtId="0" fontId="2" fillId="4" borderId="34" xfId="3" applyFont="1" applyFill="1" applyBorder="1" applyAlignment="1">
      <alignment horizontal="left" vertical="center"/>
    </xf>
    <xf numFmtId="0" fontId="2" fillId="4" borderId="35" xfId="3" applyFont="1" applyFill="1" applyBorder="1" applyAlignment="1">
      <alignment horizontal="center" vertical="center"/>
    </xf>
    <xf numFmtId="178" fontId="2" fillId="4" borderId="27" xfId="5" applyNumberFormat="1" applyFont="1" applyFill="1" applyBorder="1" applyAlignment="1">
      <alignment horizontal="right" vertical="center"/>
    </xf>
    <xf numFmtId="178" fontId="2" fillId="2" borderId="36" xfId="5" applyNumberFormat="1" applyFont="1" applyFill="1" applyBorder="1" applyAlignment="1">
      <alignment horizontal="center" vertical="center"/>
    </xf>
    <xf numFmtId="178" fontId="2" fillId="2" borderId="34" xfId="5" applyNumberFormat="1" applyFont="1" applyFill="1" applyBorder="1" applyAlignment="1">
      <alignment horizontal="center" vertical="center"/>
    </xf>
    <xf numFmtId="178" fontId="2" fillId="2" borderId="37" xfId="5" applyNumberFormat="1" applyFont="1" applyFill="1" applyBorder="1" applyAlignment="1">
      <alignment horizontal="center" vertical="center"/>
    </xf>
    <xf numFmtId="0" fontId="2" fillId="4" borderId="38" xfId="3" applyFont="1" applyFill="1" applyBorder="1" applyAlignment="1">
      <alignment horizontal="left" vertical="center"/>
    </xf>
    <xf numFmtId="0" fontId="2" fillId="4" borderId="39" xfId="3" applyFont="1" applyFill="1" applyBorder="1" applyAlignment="1">
      <alignment horizontal="left" vertical="center"/>
    </xf>
    <xf numFmtId="0" fontId="2" fillId="4" borderId="40" xfId="3" applyFont="1" applyFill="1" applyBorder="1" applyAlignment="1">
      <alignment horizontal="center" vertical="center"/>
    </xf>
    <xf numFmtId="178" fontId="2" fillId="4" borderId="41" xfId="5" applyNumberFormat="1" applyFont="1" applyFill="1" applyBorder="1" applyAlignment="1">
      <alignment horizontal="right" vertical="center"/>
    </xf>
    <xf numFmtId="178" fontId="2" fillId="2" borderId="38" xfId="5" applyNumberFormat="1" applyFont="1" applyFill="1" applyBorder="1" applyAlignment="1">
      <alignment horizontal="center" vertical="center"/>
    </xf>
    <xf numFmtId="178" fontId="2" fillId="2" borderId="42" xfId="5" applyNumberFormat="1" applyFont="1" applyFill="1" applyBorder="1" applyAlignment="1">
      <alignment horizontal="center" vertical="center"/>
    </xf>
    <xf numFmtId="0" fontId="2" fillId="4" borderId="43" xfId="3" applyFont="1" applyFill="1" applyBorder="1" applyAlignment="1">
      <alignment horizontal="left" vertical="center"/>
    </xf>
    <xf numFmtId="0" fontId="2" fillId="4" borderId="11" xfId="3" applyFont="1" applyFill="1" applyBorder="1" applyAlignment="1">
      <alignment horizontal="left" vertical="center"/>
    </xf>
    <xf numFmtId="0" fontId="2" fillId="4" borderId="44" xfId="3" applyFont="1" applyFill="1" applyBorder="1" applyAlignment="1">
      <alignment horizontal="left" vertical="center"/>
    </xf>
    <xf numFmtId="0" fontId="2" fillId="4" borderId="44" xfId="3" applyFont="1" applyFill="1" applyBorder="1" applyAlignment="1">
      <alignment horizontal="right" vertical="center"/>
    </xf>
    <xf numFmtId="0" fontId="2" fillId="4" borderId="45" xfId="3" applyFont="1" applyFill="1" applyBorder="1" applyAlignment="1">
      <alignment horizontal="right" vertical="center"/>
    </xf>
    <xf numFmtId="178" fontId="2" fillId="4" borderId="46" xfId="5" applyNumberFormat="1" applyFont="1" applyFill="1" applyBorder="1" applyAlignment="1">
      <alignment horizontal="right" vertical="center"/>
    </xf>
    <xf numFmtId="178" fontId="2" fillId="4" borderId="47" xfId="5" applyNumberFormat="1" applyFont="1" applyFill="1" applyBorder="1" applyAlignment="1">
      <alignment horizontal="right" vertical="center"/>
    </xf>
    <xf numFmtId="178" fontId="2" fillId="4" borderId="7" xfId="5" applyNumberFormat="1" applyFont="1" applyFill="1" applyBorder="1" applyAlignment="1">
      <alignment horizontal="right" vertical="center"/>
    </xf>
    <xf numFmtId="178" fontId="2" fillId="4" borderId="48" xfId="5" applyNumberFormat="1" applyFont="1" applyFill="1" applyBorder="1" applyAlignment="1">
      <alignment horizontal="right" vertical="center"/>
    </xf>
    <xf numFmtId="38" fontId="2" fillId="4" borderId="0" xfId="3" applyNumberFormat="1" applyFont="1" applyFill="1" applyAlignment="1">
      <alignment horizontal="center" vertical="center"/>
    </xf>
    <xf numFmtId="0" fontId="2" fillId="4" borderId="49" xfId="3" applyFont="1" applyFill="1" applyBorder="1" applyAlignment="1">
      <alignment horizontal="left" vertical="center"/>
    </xf>
    <xf numFmtId="0" fontId="2" fillId="4" borderId="49" xfId="3" applyFont="1" applyFill="1" applyBorder="1" applyAlignment="1">
      <alignment horizontal="right" vertical="center"/>
    </xf>
    <xf numFmtId="0" fontId="2" fillId="4" borderId="30" xfId="3" applyFont="1" applyFill="1" applyBorder="1" applyAlignment="1">
      <alignment horizontal="right" vertical="center"/>
    </xf>
    <xf numFmtId="178" fontId="2" fillId="4" borderId="43" xfId="5" applyNumberFormat="1" applyFont="1" applyFill="1" applyBorder="1" applyAlignment="1">
      <alignment horizontal="right" vertical="center"/>
    </xf>
    <xf numFmtId="178" fontId="2" fillId="4" borderId="8" xfId="5" applyNumberFormat="1" applyFont="1" applyFill="1" applyBorder="1" applyAlignment="1">
      <alignment horizontal="right" vertical="center"/>
    </xf>
    <xf numFmtId="178" fontId="2" fillId="4" borderId="33" xfId="5" applyNumberFormat="1" applyFont="1" applyFill="1" applyBorder="1" applyAlignment="1">
      <alignment horizontal="right" vertical="center"/>
    </xf>
    <xf numFmtId="0" fontId="2" fillId="4" borderId="39" xfId="3" applyFont="1" applyFill="1" applyBorder="1" applyAlignment="1">
      <alignment horizontal="right" vertical="center"/>
    </xf>
    <xf numFmtId="0" fontId="2" fillId="4" borderId="40" xfId="3" applyFont="1" applyFill="1" applyBorder="1" applyAlignment="1">
      <alignment horizontal="right" vertical="center"/>
    </xf>
    <xf numFmtId="178" fontId="2" fillId="4" borderId="50" xfId="5" applyNumberFormat="1" applyFont="1" applyFill="1" applyBorder="1" applyAlignment="1">
      <alignment horizontal="right" vertical="center"/>
    </xf>
    <xf numFmtId="178" fontId="2" fillId="4" borderId="10" xfId="5" applyNumberFormat="1" applyFont="1" applyFill="1" applyBorder="1" applyAlignment="1">
      <alignment horizontal="right" vertical="center"/>
    </xf>
    <xf numFmtId="178" fontId="2" fillId="4" borderId="42" xfId="5" applyNumberFormat="1" applyFont="1" applyFill="1" applyBorder="1" applyAlignment="1">
      <alignment horizontal="right" vertical="center"/>
    </xf>
    <xf numFmtId="0" fontId="2" fillId="4" borderId="51" xfId="3" applyFont="1" applyFill="1" applyBorder="1" applyAlignment="1">
      <alignment horizontal="left" vertical="center"/>
    </xf>
    <xf numFmtId="0" fontId="2" fillId="4" borderId="52" xfId="3" applyFont="1" applyFill="1" applyBorder="1" applyAlignment="1">
      <alignment horizontal="left" vertical="center"/>
    </xf>
    <xf numFmtId="0" fontId="2" fillId="4" borderId="53" xfId="3" applyFont="1" applyFill="1" applyBorder="1" applyAlignment="1">
      <alignment horizontal="left" vertical="center"/>
    </xf>
    <xf numFmtId="0" fontId="2" fillId="4" borderId="53" xfId="3" applyFont="1" applyFill="1" applyBorder="1" applyAlignment="1">
      <alignment horizontal="right" vertical="center"/>
    </xf>
    <xf numFmtId="0" fontId="2" fillId="4" borderId="54" xfId="3" applyFont="1" applyFill="1" applyBorder="1" applyAlignment="1">
      <alignment horizontal="right" vertical="center"/>
    </xf>
    <xf numFmtId="178" fontId="2" fillId="4" borderId="55" xfId="5" applyNumberFormat="1" applyFont="1" applyFill="1" applyBorder="1" applyAlignment="1">
      <alignment horizontal="right" vertical="center"/>
    </xf>
    <xf numFmtId="178" fontId="2" fillId="4" borderId="51" xfId="5" applyNumberFormat="1" applyFont="1" applyFill="1" applyBorder="1" applyAlignment="1">
      <alignment horizontal="right" vertical="center"/>
    </xf>
    <xf numFmtId="178" fontId="2" fillId="4" borderId="56" xfId="5" applyNumberFormat="1" applyFont="1" applyFill="1" applyBorder="1" applyAlignment="1">
      <alignment horizontal="right" vertical="center"/>
    </xf>
    <xf numFmtId="178" fontId="2" fillId="4" borderId="57" xfId="5" applyNumberFormat="1" applyFont="1" applyFill="1" applyBorder="1" applyAlignment="1">
      <alignment horizontal="right" vertical="center"/>
    </xf>
    <xf numFmtId="0" fontId="2" fillId="4" borderId="0" xfId="3" applyFont="1" applyFill="1" applyAlignment="1">
      <alignment horizontal="right" vertical="center"/>
    </xf>
    <xf numFmtId="0" fontId="2" fillId="4" borderId="35" xfId="3" applyFont="1" applyFill="1" applyBorder="1" applyAlignment="1">
      <alignment horizontal="right" vertical="center"/>
    </xf>
    <xf numFmtId="178" fontId="2" fillId="4" borderId="28" xfId="5" applyNumberFormat="1" applyFont="1" applyFill="1" applyBorder="1" applyAlignment="1">
      <alignment horizontal="right" vertical="center"/>
    </xf>
    <xf numFmtId="178" fontId="2" fillId="4" borderId="9" xfId="5" applyNumberFormat="1" applyFont="1" applyFill="1" applyBorder="1" applyAlignment="1">
      <alignment horizontal="right" vertical="center"/>
    </xf>
    <xf numFmtId="178" fontId="2" fillId="4" borderId="37" xfId="5" applyNumberFormat="1" applyFont="1" applyFill="1" applyBorder="1" applyAlignment="1">
      <alignment horizontal="right" vertical="center"/>
    </xf>
    <xf numFmtId="0" fontId="2" fillId="4" borderId="50" xfId="3" applyFont="1" applyFill="1" applyBorder="1" applyAlignment="1">
      <alignment horizontal="left" vertical="center"/>
    </xf>
    <xf numFmtId="0" fontId="2" fillId="4" borderId="58" xfId="3" applyFont="1" applyFill="1" applyBorder="1" applyAlignment="1">
      <alignment horizontal="left" vertical="center"/>
    </xf>
    <xf numFmtId="0" fontId="2" fillId="4" borderId="59" xfId="3" applyFont="1" applyFill="1" applyBorder="1" applyAlignment="1">
      <alignment horizontal="left" vertical="center"/>
    </xf>
    <xf numFmtId="0" fontId="2" fillId="4" borderId="60" xfId="3" applyFont="1" applyFill="1" applyBorder="1" applyAlignment="1">
      <alignment horizontal="left" vertical="center"/>
    </xf>
    <xf numFmtId="0" fontId="2" fillId="4" borderId="61" xfId="3" applyFont="1" applyFill="1" applyBorder="1" applyAlignment="1">
      <alignment horizontal="left" vertical="center"/>
    </xf>
    <xf numFmtId="0" fontId="2" fillId="4" borderId="61" xfId="3" applyFont="1" applyFill="1" applyBorder="1" applyAlignment="1">
      <alignment horizontal="right" vertical="center"/>
    </xf>
    <xf numFmtId="0" fontId="2" fillId="4" borderId="62" xfId="3" applyFont="1" applyFill="1" applyBorder="1" applyAlignment="1">
      <alignment horizontal="right" vertical="center"/>
    </xf>
    <xf numFmtId="178" fontId="2" fillId="4" borderId="63" xfId="3" applyNumberFormat="1" applyFont="1" applyFill="1" applyBorder="1" applyAlignment="1">
      <alignment horizontal="right" vertical="center"/>
    </xf>
    <xf numFmtId="178" fontId="2" fillId="4" borderId="64" xfId="3" applyNumberFormat="1" applyFont="1" applyFill="1" applyBorder="1" applyAlignment="1">
      <alignment horizontal="right" vertical="center"/>
    </xf>
    <xf numFmtId="178" fontId="2" fillId="4" borderId="65" xfId="3" applyNumberFormat="1" applyFont="1" applyFill="1" applyBorder="1" applyAlignment="1">
      <alignment horizontal="right" vertical="center"/>
    </xf>
    <xf numFmtId="178" fontId="2" fillId="4" borderId="66" xfId="3" applyNumberFormat="1" applyFont="1" applyFill="1" applyBorder="1" applyAlignment="1">
      <alignment horizontal="right" vertical="center"/>
    </xf>
    <xf numFmtId="0" fontId="2" fillId="4" borderId="68" xfId="3" applyFont="1" applyFill="1" applyBorder="1" applyAlignment="1">
      <alignment horizontal="left" vertical="center"/>
    </xf>
    <xf numFmtId="0" fontId="2" fillId="4" borderId="69" xfId="3" applyFont="1" applyFill="1" applyBorder="1" applyAlignment="1">
      <alignment horizontal="left" vertical="center"/>
    </xf>
    <xf numFmtId="0" fontId="2" fillId="4" borderId="70" xfId="3" applyFont="1" applyFill="1" applyBorder="1" applyAlignment="1">
      <alignment horizontal="left" vertical="center"/>
    </xf>
    <xf numFmtId="0" fontId="2" fillId="4" borderId="70" xfId="3" applyFont="1" applyFill="1" applyBorder="1" applyAlignment="1">
      <alignment horizontal="right" vertical="center"/>
    </xf>
    <xf numFmtId="0" fontId="2" fillId="4" borderId="71" xfId="3" applyFont="1" applyFill="1" applyBorder="1" applyAlignment="1">
      <alignment horizontal="right" vertical="center"/>
    </xf>
    <xf numFmtId="178" fontId="2" fillId="4" borderId="72" xfId="3" applyNumberFormat="1" applyFont="1" applyFill="1" applyBorder="1" applyAlignment="1">
      <alignment horizontal="right" vertical="center"/>
    </xf>
    <xf numFmtId="178" fontId="2" fillId="4" borderId="68" xfId="3" applyNumberFormat="1" applyFont="1" applyFill="1" applyBorder="1" applyAlignment="1">
      <alignment horizontal="right" vertical="center"/>
    </xf>
    <xf numFmtId="178" fontId="2" fillId="4" borderId="73" xfId="3" applyNumberFormat="1" applyFont="1" applyFill="1" applyBorder="1" applyAlignment="1">
      <alignment horizontal="right" vertical="center"/>
    </xf>
    <xf numFmtId="178" fontId="2" fillId="4" borderId="74" xfId="3" applyNumberFormat="1" applyFont="1" applyFill="1" applyBorder="1" applyAlignment="1">
      <alignment horizontal="right" vertical="center"/>
    </xf>
    <xf numFmtId="0" fontId="2" fillId="4" borderId="0" xfId="3" applyFont="1" applyFill="1" applyAlignment="1">
      <alignment horizontal="left" vertical="center"/>
    </xf>
    <xf numFmtId="38" fontId="12" fillId="4" borderId="0" xfId="3" applyNumberFormat="1" applyFont="1" applyFill="1" applyAlignment="1">
      <alignment horizontal="center" vertical="center"/>
    </xf>
    <xf numFmtId="38" fontId="12" fillId="4" borderId="0" xfId="5" applyFont="1" applyFill="1" applyBorder="1" applyAlignment="1">
      <alignment horizontal="center" vertical="center"/>
    </xf>
    <xf numFmtId="0" fontId="12" fillId="4" borderId="0" xfId="3" applyFont="1" applyFill="1" applyAlignment="1">
      <alignment horizontal="center" vertical="center"/>
    </xf>
    <xf numFmtId="0" fontId="2" fillId="4" borderId="75" xfId="3" applyFont="1" applyFill="1" applyBorder="1" applyAlignment="1">
      <alignment horizontal="left" vertical="center"/>
    </xf>
    <xf numFmtId="0" fontId="2" fillId="4" borderId="21" xfId="3" applyFont="1" applyFill="1" applyBorder="1" applyAlignment="1">
      <alignment horizontal="center" vertical="center"/>
    </xf>
    <xf numFmtId="178" fontId="2" fillId="4" borderId="76" xfId="5" applyNumberFormat="1" applyFont="1" applyFill="1" applyBorder="1" applyAlignment="1">
      <alignment horizontal="right" vertical="center"/>
    </xf>
    <xf numFmtId="178" fontId="2" fillId="4" borderId="22" xfId="5" applyNumberFormat="1" applyFont="1" applyFill="1" applyBorder="1" applyAlignment="1">
      <alignment horizontal="right" vertical="center"/>
    </xf>
    <xf numFmtId="0" fontId="2" fillId="4" borderId="28" xfId="3" applyFont="1" applyFill="1" applyBorder="1" applyAlignment="1">
      <alignment horizontal="center" vertical="center" wrapText="1"/>
    </xf>
    <xf numFmtId="0" fontId="2" fillId="4" borderId="49" xfId="3" applyFont="1" applyFill="1" applyBorder="1" applyAlignment="1">
      <alignment horizontal="center" vertical="center"/>
    </xf>
    <xf numFmtId="178" fontId="2" fillId="4" borderId="77" xfId="5" applyNumberFormat="1" applyFont="1" applyFill="1" applyBorder="1" applyAlignment="1">
      <alignment horizontal="right" vertical="center"/>
    </xf>
    <xf numFmtId="178" fontId="2" fillId="4" borderId="30" xfId="5" applyNumberFormat="1" applyFont="1" applyFill="1" applyBorder="1" applyAlignment="1">
      <alignment horizontal="right" vertical="center"/>
    </xf>
    <xf numFmtId="0" fontId="1" fillId="4" borderId="28" xfId="6" applyFill="1" applyBorder="1" applyAlignment="1">
      <alignment horizontal="center" vertical="center" wrapText="1"/>
    </xf>
    <xf numFmtId="178" fontId="2" fillId="4" borderId="19" xfId="5" applyNumberFormat="1" applyFont="1" applyFill="1" applyBorder="1" applyAlignment="1">
      <alignment horizontal="right" vertical="center"/>
    </xf>
    <xf numFmtId="178" fontId="2" fillId="4" borderId="35" xfId="5" applyNumberFormat="1" applyFont="1" applyFill="1" applyBorder="1" applyAlignment="1">
      <alignment horizontal="right" vertical="center"/>
    </xf>
    <xf numFmtId="0" fontId="1" fillId="4" borderId="50" xfId="6" applyFill="1" applyBorder="1" applyAlignment="1">
      <alignment horizontal="center" vertical="center" wrapText="1"/>
    </xf>
    <xf numFmtId="0" fontId="2" fillId="4" borderId="39" xfId="3" applyFont="1" applyFill="1" applyBorder="1" applyAlignment="1">
      <alignment horizontal="center" vertical="center"/>
    </xf>
    <xf numFmtId="0" fontId="2" fillId="4" borderId="32" xfId="3" applyFont="1" applyFill="1" applyBorder="1" applyAlignment="1">
      <alignment horizontal="left" vertical="center"/>
    </xf>
    <xf numFmtId="0" fontId="2" fillId="4" borderId="44" xfId="3" applyFont="1" applyFill="1" applyBorder="1" applyAlignment="1">
      <alignment horizontal="center" vertical="center"/>
    </xf>
    <xf numFmtId="178" fontId="2" fillId="4" borderId="12" xfId="5" applyNumberFormat="1" applyFont="1" applyFill="1" applyBorder="1" applyAlignment="1">
      <alignment horizontal="right" vertical="center"/>
    </xf>
    <xf numFmtId="178" fontId="2" fillId="4" borderId="45" xfId="5" applyNumberFormat="1" applyFont="1" applyFill="1" applyBorder="1" applyAlignment="1">
      <alignment horizontal="right" vertical="center"/>
    </xf>
    <xf numFmtId="178" fontId="2" fillId="4" borderId="78" xfId="5" applyNumberFormat="1" applyFont="1" applyFill="1" applyBorder="1" applyAlignment="1">
      <alignment horizontal="right" vertical="center"/>
    </xf>
    <xf numFmtId="178" fontId="2" fillId="4" borderId="40" xfId="5" applyNumberFormat="1" applyFont="1" applyFill="1" applyBorder="1" applyAlignment="1">
      <alignment horizontal="right" vertical="center"/>
    </xf>
    <xf numFmtId="0" fontId="2" fillId="4" borderId="59" xfId="3" quotePrefix="1" applyFont="1" applyFill="1" applyBorder="1" applyAlignment="1">
      <alignment horizontal="left" vertical="center"/>
    </xf>
    <xf numFmtId="0" fontId="2" fillId="4" borderId="79" xfId="3" quotePrefix="1" applyFont="1" applyFill="1" applyBorder="1" applyAlignment="1">
      <alignment horizontal="left" vertical="center"/>
    </xf>
    <xf numFmtId="178" fontId="2" fillId="4" borderId="79" xfId="5" applyNumberFormat="1" applyFont="1" applyFill="1" applyBorder="1" applyAlignment="1">
      <alignment horizontal="right" vertical="center"/>
    </xf>
    <xf numFmtId="178" fontId="2" fillId="4" borderId="54" xfId="5" applyNumberFormat="1" applyFont="1" applyFill="1" applyBorder="1" applyAlignment="1">
      <alignment horizontal="right" vertical="center"/>
    </xf>
    <xf numFmtId="0" fontId="2" fillId="4" borderId="80" xfId="3" applyFont="1" applyFill="1" applyBorder="1" applyAlignment="1">
      <alignment horizontal="left" vertical="center"/>
    </xf>
    <xf numFmtId="0" fontId="2" fillId="4" borderId="81" xfId="3" applyFont="1" applyFill="1" applyBorder="1" applyAlignment="1">
      <alignment horizontal="left" vertical="center"/>
    </xf>
    <xf numFmtId="0" fontId="2" fillId="4" borderId="81" xfId="3" applyFont="1" applyFill="1" applyBorder="1" applyAlignment="1">
      <alignment horizontal="center" vertical="center"/>
    </xf>
    <xf numFmtId="178" fontId="2" fillId="4" borderId="67" xfId="5" applyNumberFormat="1" applyFont="1" applyFill="1" applyBorder="1" applyAlignment="1">
      <alignment horizontal="right" vertical="center"/>
    </xf>
    <xf numFmtId="178" fontId="2" fillId="4" borderId="82" xfId="5" applyNumberFormat="1" applyFont="1" applyFill="1" applyBorder="1" applyAlignment="1">
      <alignment horizontal="right" vertical="center"/>
    </xf>
    <xf numFmtId="178" fontId="2" fillId="4" borderId="83" xfId="5" applyNumberFormat="1" applyFont="1" applyFill="1" applyBorder="1" applyAlignment="1">
      <alignment horizontal="right" vertical="center"/>
    </xf>
    <xf numFmtId="178" fontId="2" fillId="4" borderId="6" xfId="5" applyNumberFormat="1" applyFont="1" applyFill="1" applyBorder="1" applyAlignment="1">
      <alignment horizontal="right" vertical="center"/>
    </xf>
    <xf numFmtId="0" fontId="2" fillId="4" borderId="84" xfId="3" applyFont="1" applyFill="1" applyBorder="1" applyAlignment="1">
      <alignment horizontal="left" vertical="center"/>
    </xf>
    <xf numFmtId="0" fontId="2" fillId="5" borderId="85" xfId="3" applyFont="1" applyFill="1" applyBorder="1" applyAlignment="1">
      <alignment horizontal="center" vertical="center"/>
    </xf>
    <xf numFmtId="0" fontId="2" fillId="4" borderId="13" xfId="3" applyFont="1" applyFill="1" applyBorder="1" applyAlignment="1">
      <alignment horizontal="left" vertical="center"/>
    </xf>
    <xf numFmtId="0" fontId="13" fillId="4" borderId="14" xfId="6" applyFont="1" applyFill="1" applyBorder="1" applyAlignment="1">
      <alignment horizontal="left" vertical="center"/>
    </xf>
    <xf numFmtId="0" fontId="2" fillId="4" borderId="14" xfId="3" applyFont="1" applyFill="1" applyBorder="1" applyAlignment="1">
      <alignment horizontal="left" vertical="center"/>
    </xf>
    <xf numFmtId="9" fontId="2" fillId="4" borderId="14" xfId="3" applyNumberFormat="1" applyFont="1" applyFill="1" applyBorder="1" applyAlignment="1">
      <alignment horizontal="left" vertical="center"/>
    </xf>
    <xf numFmtId="0" fontId="2" fillId="4" borderId="3" xfId="3" applyFont="1" applyFill="1" applyBorder="1" applyAlignment="1">
      <alignment horizontal="left" vertical="center"/>
    </xf>
    <xf numFmtId="178" fontId="2" fillId="4" borderId="85" xfId="5" applyNumberFormat="1" applyFont="1" applyFill="1" applyBorder="1" applyAlignment="1">
      <alignment horizontal="right" vertical="center"/>
    </xf>
    <xf numFmtId="178" fontId="2" fillId="4" borderId="86" xfId="5" applyNumberFormat="1" applyFont="1" applyFill="1" applyBorder="1" applyAlignment="1">
      <alignment horizontal="right" vertical="center"/>
    </xf>
    <xf numFmtId="178" fontId="2" fillId="4" borderId="87" xfId="5" applyNumberFormat="1" applyFont="1" applyFill="1" applyBorder="1" applyAlignment="1">
      <alignment horizontal="right" vertical="center"/>
    </xf>
    <xf numFmtId="0" fontId="2" fillId="2" borderId="0" xfId="3" applyFont="1" applyFill="1" applyAlignment="1">
      <alignment horizontal="center" vertical="center"/>
    </xf>
    <xf numFmtId="0" fontId="2" fillId="2" borderId="0" xfId="3" applyFont="1" applyFill="1" applyAlignment="1">
      <alignment horizontal="center" vertical="center" wrapText="1"/>
    </xf>
    <xf numFmtId="0" fontId="2" fillId="2" borderId="0" xfId="3" applyFont="1" applyFill="1" applyAlignment="1">
      <alignment horizontal="left" vertical="center"/>
    </xf>
    <xf numFmtId="0" fontId="0" fillId="2" borderId="0" xfId="0" applyFill="1">
      <alignment vertical="center"/>
    </xf>
    <xf numFmtId="38" fontId="2" fillId="2" borderId="0" xfId="3" applyNumberFormat="1" applyFont="1" applyFill="1" applyAlignment="1">
      <alignment horizontal="center" vertical="center"/>
    </xf>
    <xf numFmtId="40" fontId="12" fillId="2" borderId="0" xfId="5" applyNumberFormat="1" applyFont="1" applyFill="1" applyBorder="1" applyAlignment="1">
      <alignment horizontal="center" vertical="center"/>
    </xf>
    <xf numFmtId="0" fontId="14" fillId="4" borderId="0" xfId="7" applyFont="1" applyFill="1" applyAlignment="1">
      <alignment horizontal="center" vertical="top"/>
    </xf>
    <xf numFmtId="0" fontId="15" fillId="4" borderId="0" xfId="3" applyFont="1" applyFill="1" applyAlignment="1">
      <alignment horizontal="left" vertical="center"/>
    </xf>
    <xf numFmtId="0" fontId="14" fillId="4" borderId="0" xfId="3" applyFont="1" applyFill="1" applyAlignment="1">
      <alignment horizontal="center" vertical="center"/>
    </xf>
    <xf numFmtId="0" fontId="14" fillId="4" borderId="0" xfId="3" applyFont="1" applyFill="1" applyAlignment="1">
      <alignment horizontal="left" vertical="center"/>
    </xf>
    <xf numFmtId="0" fontId="16" fillId="4" borderId="0" xfId="6" applyFont="1" applyFill="1" applyAlignment="1">
      <alignment horizontal="center" vertical="center"/>
    </xf>
    <xf numFmtId="0" fontId="16" fillId="2" borderId="0" xfId="6" applyFont="1" applyFill="1">
      <alignment vertical="center"/>
    </xf>
    <xf numFmtId="0" fontId="16" fillId="2" borderId="0" xfId="0" applyFont="1" applyFill="1">
      <alignment vertical="center"/>
    </xf>
    <xf numFmtId="178" fontId="2" fillId="4" borderId="29" xfId="5" applyNumberFormat="1" applyFont="1" applyFill="1" applyBorder="1" applyAlignment="1">
      <alignment horizontal="right" vertical="center"/>
    </xf>
    <xf numFmtId="178" fontId="2" fillId="4" borderId="38" xfId="5" applyNumberFormat="1" applyFont="1" applyFill="1" applyBorder="1" applyAlignment="1">
      <alignment horizontal="right" vertical="center"/>
    </xf>
    <xf numFmtId="178" fontId="2" fillId="4" borderId="34" xfId="5" applyNumberFormat="1" applyFont="1" applyFill="1" applyBorder="1" applyAlignment="1">
      <alignment horizontal="right" vertical="center"/>
    </xf>
    <xf numFmtId="0" fontId="2" fillId="5" borderId="86" xfId="3" applyFont="1" applyFill="1" applyBorder="1" applyAlignment="1">
      <alignment horizontal="center" vertical="center"/>
    </xf>
    <xf numFmtId="178" fontId="2" fillId="4" borderId="16" xfId="5" applyNumberFormat="1" applyFont="1" applyFill="1" applyBorder="1" applyAlignment="1">
      <alignment horizontal="right" vertical="center"/>
    </xf>
    <xf numFmtId="178" fontId="2" fillId="4" borderId="17" xfId="5" applyNumberFormat="1" applyFont="1" applyFill="1" applyBorder="1" applyAlignment="1">
      <alignment horizontal="right" vertical="center"/>
    </xf>
    <xf numFmtId="0" fontId="18" fillId="0" borderId="0" xfId="0" applyFont="1">
      <alignment vertical="center"/>
    </xf>
    <xf numFmtId="0" fontId="18" fillId="0" borderId="0" xfId="0" applyFont="1" applyAlignment="1">
      <alignment horizontal="center" vertical="center"/>
    </xf>
    <xf numFmtId="0" fontId="20" fillId="6" borderId="89" xfId="0" applyFont="1" applyFill="1" applyBorder="1" applyAlignment="1">
      <alignment horizontal="center" vertical="center" wrapText="1"/>
    </xf>
    <xf numFmtId="0" fontId="20" fillId="6" borderId="15" xfId="0" applyFont="1" applyFill="1" applyBorder="1" applyAlignment="1">
      <alignment horizontal="center" vertical="center" wrapText="1"/>
    </xf>
    <xf numFmtId="0" fontId="21" fillId="0" borderId="0" xfId="0" applyFont="1">
      <alignment vertical="center"/>
    </xf>
    <xf numFmtId="0" fontId="20" fillId="0" borderId="0" xfId="0" applyFont="1">
      <alignment vertical="center"/>
    </xf>
    <xf numFmtId="0" fontId="20" fillId="0" borderId="94" xfId="0" applyFont="1" applyBorder="1" applyAlignment="1">
      <alignment vertical="center" wrapText="1"/>
    </xf>
    <xf numFmtId="0" fontId="20" fillId="0" borderId="95" xfId="0" applyFont="1" applyBorder="1" applyAlignment="1">
      <alignment vertical="center" wrapText="1"/>
    </xf>
    <xf numFmtId="0" fontId="20" fillId="0" borderId="96" xfId="0" applyFont="1" applyBorder="1" applyAlignment="1">
      <alignment vertical="center" wrapText="1"/>
    </xf>
    <xf numFmtId="0" fontId="20" fillId="0" borderId="97" xfId="0" applyFont="1" applyBorder="1" applyAlignment="1">
      <alignment horizontal="center" vertical="center" wrapText="1"/>
    </xf>
    <xf numFmtId="0" fontId="20" fillId="0" borderId="99" xfId="0" applyFont="1" applyBorder="1" applyAlignment="1">
      <alignment horizontal="center" vertical="center" wrapText="1"/>
    </xf>
    <xf numFmtId="0" fontId="23" fillId="5" borderId="100" xfId="0" applyFont="1" applyFill="1" applyBorder="1">
      <alignment vertical="center"/>
    </xf>
    <xf numFmtId="0" fontId="20" fillId="0" borderId="103" xfId="0" applyFont="1" applyBorder="1" applyAlignment="1">
      <alignment vertical="center" wrapText="1"/>
    </xf>
    <xf numFmtId="0" fontId="20" fillId="0" borderId="104" xfId="0" applyFont="1" applyBorder="1" applyAlignment="1">
      <alignment horizontal="center" vertical="center" wrapText="1"/>
    </xf>
    <xf numFmtId="0" fontId="23" fillId="5" borderId="106" xfId="0" applyFont="1" applyFill="1" applyBorder="1">
      <alignment vertical="center"/>
    </xf>
    <xf numFmtId="0" fontId="20" fillId="0" borderId="108" xfId="0" applyFont="1" applyBorder="1" applyAlignment="1">
      <alignment vertical="center" wrapText="1"/>
    </xf>
    <xf numFmtId="0" fontId="20" fillId="0" borderId="109" xfId="0" applyFont="1" applyBorder="1" applyAlignment="1">
      <alignment horizontal="center" vertical="center" wrapText="1"/>
    </xf>
    <xf numFmtId="0" fontId="23" fillId="5" borderId="111" xfId="0" applyFont="1" applyFill="1" applyBorder="1">
      <alignment vertical="center"/>
    </xf>
    <xf numFmtId="0" fontId="24" fillId="0" borderId="112" xfId="0" applyFont="1" applyBorder="1" applyAlignment="1">
      <alignment vertical="center" wrapText="1"/>
    </xf>
    <xf numFmtId="0" fontId="20" fillId="0" borderId="107" xfId="0" applyFont="1" applyBorder="1" applyAlignment="1">
      <alignment vertical="center" wrapText="1"/>
    </xf>
    <xf numFmtId="0" fontId="20" fillId="0" borderId="113" xfId="0" applyFont="1" applyBorder="1" applyAlignment="1">
      <alignment vertical="center" wrapText="1"/>
    </xf>
    <xf numFmtId="0" fontId="27" fillId="0" borderId="107" xfId="0" applyFont="1" applyBorder="1" applyAlignment="1">
      <alignment vertical="center" wrapText="1"/>
    </xf>
    <xf numFmtId="0" fontId="20" fillId="0" borderId="102" xfId="0" applyFont="1" applyBorder="1" applyAlignment="1">
      <alignment vertical="center" wrapText="1"/>
    </xf>
    <xf numFmtId="0" fontId="23" fillId="0" borderId="0" xfId="0" applyFont="1">
      <alignment vertical="center"/>
    </xf>
    <xf numFmtId="0" fontId="20" fillId="0" borderId="112" xfId="0" applyFont="1" applyBorder="1" applyAlignment="1">
      <alignment vertical="center" wrapText="1"/>
    </xf>
    <xf numFmtId="0" fontId="20" fillId="0" borderId="119" xfId="0" applyFont="1" applyBorder="1" applyAlignment="1">
      <alignment vertical="center" wrapText="1"/>
    </xf>
    <xf numFmtId="0" fontId="20" fillId="0" borderId="120" xfId="0" applyFont="1" applyBorder="1" applyAlignment="1">
      <alignment horizontal="center" vertical="center" wrapText="1"/>
    </xf>
    <xf numFmtId="0" fontId="23" fillId="5" borderId="15" xfId="0" applyFont="1" applyFill="1" applyBorder="1">
      <alignment vertical="center"/>
    </xf>
    <xf numFmtId="0" fontId="27" fillId="0" borderId="119" xfId="0" applyFont="1" applyBorder="1" applyAlignment="1">
      <alignment vertical="center" wrapText="1"/>
    </xf>
    <xf numFmtId="3" fontId="23" fillId="5" borderId="15" xfId="0" applyNumberFormat="1" applyFont="1" applyFill="1" applyBorder="1">
      <alignment vertical="center"/>
    </xf>
    <xf numFmtId="3" fontId="23" fillId="5" borderId="100" xfId="0" applyNumberFormat="1" applyFont="1" applyFill="1" applyBorder="1">
      <alignment vertical="center"/>
    </xf>
    <xf numFmtId="0" fontId="30" fillId="6" borderId="119" xfId="0" applyFont="1" applyFill="1" applyBorder="1" applyAlignment="1">
      <alignment vertical="center" shrinkToFit="1"/>
    </xf>
    <xf numFmtId="0" fontId="20" fillId="6" borderId="119" xfId="0" applyFont="1" applyFill="1" applyBorder="1" applyAlignment="1">
      <alignment vertical="center" wrapText="1"/>
    </xf>
    <xf numFmtId="0" fontId="20" fillId="6" borderId="120" xfId="0" applyFont="1" applyFill="1" applyBorder="1" applyAlignment="1">
      <alignment horizontal="center" vertical="center" wrapText="1"/>
    </xf>
    <xf numFmtId="0" fontId="30" fillId="7" borderId="119" xfId="0" applyFont="1" applyFill="1" applyBorder="1" applyAlignment="1">
      <alignment vertical="center" wrapText="1"/>
    </xf>
    <xf numFmtId="0" fontId="20" fillId="7" borderId="119" xfId="0" applyFont="1" applyFill="1" applyBorder="1" applyAlignment="1">
      <alignment vertical="center" wrapText="1"/>
    </xf>
    <xf numFmtId="0" fontId="20" fillId="7" borderId="120" xfId="0" applyFont="1" applyFill="1" applyBorder="1" applyAlignment="1">
      <alignment horizontal="center" vertical="center" wrapText="1"/>
    </xf>
    <xf numFmtId="38" fontId="23" fillId="5" borderId="15" xfId="8" applyFont="1" applyFill="1" applyBorder="1" applyAlignment="1">
      <alignment horizontal="left" vertical="center"/>
    </xf>
    <xf numFmtId="0" fontId="20" fillId="8" borderId="120" xfId="0" applyFont="1" applyFill="1" applyBorder="1" applyAlignment="1">
      <alignment horizontal="center" vertical="center" wrapText="1"/>
    </xf>
    <xf numFmtId="0" fontId="20" fillId="9" borderId="0" xfId="0" applyFont="1" applyFill="1" applyAlignment="1">
      <alignment horizontal="center" vertical="center" wrapText="1"/>
    </xf>
    <xf numFmtId="0" fontId="23" fillId="5" borderId="18" xfId="0" applyFont="1" applyFill="1" applyBorder="1">
      <alignment vertical="center"/>
    </xf>
    <xf numFmtId="0" fontId="20" fillId="0" borderId="130" xfId="0" applyFont="1" applyBorder="1" applyAlignment="1">
      <alignment horizontal="center" vertical="center" wrapText="1"/>
    </xf>
    <xf numFmtId="0" fontId="23" fillId="5" borderId="131" xfId="0" applyFont="1" applyFill="1" applyBorder="1">
      <alignment vertical="center"/>
    </xf>
    <xf numFmtId="0" fontId="23" fillId="5" borderId="132" xfId="0" applyFont="1" applyFill="1" applyBorder="1">
      <alignment vertical="center"/>
    </xf>
    <xf numFmtId="0" fontId="23" fillId="5" borderId="134" xfId="0" applyFont="1" applyFill="1" applyBorder="1">
      <alignment vertical="center"/>
    </xf>
    <xf numFmtId="0" fontId="20" fillId="0" borderId="135" xfId="0" applyFont="1" applyBorder="1" applyAlignment="1">
      <alignment vertical="center" wrapText="1"/>
    </xf>
    <xf numFmtId="0" fontId="20" fillId="0" borderId="89" xfId="0" applyFont="1" applyBorder="1" applyAlignment="1">
      <alignment horizontal="center" vertical="center" wrapText="1"/>
    </xf>
    <xf numFmtId="0" fontId="23" fillId="5" borderId="136" xfId="0" applyFont="1" applyFill="1" applyBorder="1">
      <alignment vertical="center"/>
    </xf>
    <xf numFmtId="0" fontId="27" fillId="0" borderId="135" xfId="0" applyFont="1" applyBorder="1" applyAlignment="1">
      <alignment vertical="center" wrapText="1"/>
    </xf>
    <xf numFmtId="0" fontId="30" fillId="6" borderId="135" xfId="0" applyFont="1" applyFill="1" applyBorder="1" applyAlignment="1">
      <alignment vertical="center" shrinkToFit="1"/>
    </xf>
    <xf numFmtId="0" fontId="20" fillId="6" borderId="135" xfId="0" applyFont="1" applyFill="1" applyBorder="1" applyAlignment="1">
      <alignment vertical="center" wrapText="1"/>
    </xf>
    <xf numFmtId="0" fontId="30" fillId="7" borderId="135" xfId="0" applyFont="1" applyFill="1" applyBorder="1" applyAlignment="1">
      <alignment vertical="center" wrapText="1"/>
    </xf>
    <xf numFmtId="0" fontId="20" fillId="7" borderId="135" xfId="0" applyFont="1" applyFill="1" applyBorder="1" applyAlignment="1">
      <alignment vertical="center" wrapText="1"/>
    </xf>
    <xf numFmtId="0" fontId="20" fillId="7" borderId="89" xfId="0" applyFont="1" applyFill="1" applyBorder="1" applyAlignment="1">
      <alignment horizontal="center" vertical="center" wrapText="1"/>
    </xf>
    <xf numFmtId="0" fontId="20" fillId="8" borderId="89" xfId="0" applyFont="1" applyFill="1" applyBorder="1" applyAlignment="1">
      <alignment horizontal="center" vertical="center" wrapText="1"/>
    </xf>
    <xf numFmtId="0" fontId="23" fillId="5" borderId="137" xfId="0" applyFont="1" applyFill="1" applyBorder="1">
      <alignment vertical="center"/>
    </xf>
    <xf numFmtId="0" fontId="23" fillId="5" borderId="138" xfId="0" applyFont="1" applyFill="1" applyBorder="1">
      <alignment vertical="center"/>
    </xf>
    <xf numFmtId="38" fontId="23" fillId="5" borderId="136" xfId="8" applyFont="1" applyFill="1" applyBorder="1" applyAlignment="1">
      <alignment horizontal="left" vertical="center"/>
    </xf>
    <xf numFmtId="0" fontId="20" fillId="0" borderId="0" xfId="0" applyFont="1" applyAlignment="1">
      <alignment horizontal="center" vertical="center"/>
    </xf>
    <xf numFmtId="0" fontId="20" fillId="0" borderId="0" xfId="0" applyFont="1" applyAlignment="1"/>
    <xf numFmtId="38" fontId="2" fillId="2" borderId="0" xfId="8" applyFont="1" applyFill="1" applyAlignment="1">
      <alignment horizontal="right" vertical="center"/>
    </xf>
    <xf numFmtId="38" fontId="2" fillId="2" borderId="0" xfId="8" applyFont="1" applyFill="1" applyAlignment="1">
      <alignment horizontal="center" vertical="center"/>
    </xf>
    <xf numFmtId="0" fontId="33" fillId="0" borderId="0" xfId="0" applyFont="1">
      <alignment vertical="center"/>
    </xf>
    <xf numFmtId="49" fontId="2" fillId="2" borderId="0" xfId="1" applyNumberFormat="1" applyFont="1" applyFill="1" applyAlignment="1">
      <alignment horizontal="distributed" vertical="distributed"/>
    </xf>
    <xf numFmtId="49" fontId="2" fillId="2" borderId="0" xfId="1" applyNumberFormat="1" applyFont="1" applyFill="1" applyAlignment="1" applyProtection="1">
      <alignment horizontal="center" vertical="center"/>
      <protection locked="0"/>
    </xf>
    <xf numFmtId="0" fontId="5" fillId="2" borderId="0" xfId="1" applyFont="1" applyFill="1" applyAlignment="1">
      <alignment horizontal="center" vertical="center"/>
    </xf>
    <xf numFmtId="0" fontId="2" fillId="2" borderId="0" xfId="1" applyFont="1" applyFill="1" applyAlignment="1">
      <alignment horizontal="center" vertical="center"/>
    </xf>
    <xf numFmtId="49" fontId="2" fillId="2" borderId="0" xfId="1" applyNumberFormat="1" applyFont="1" applyFill="1" applyAlignment="1">
      <alignment horizontal="distributed" vertical="center"/>
    </xf>
    <xf numFmtId="0" fontId="2" fillId="2" borderId="7" xfId="1" applyFont="1" applyFill="1" applyBorder="1" applyAlignment="1">
      <alignment horizontal="center" vertical="center" wrapText="1"/>
    </xf>
    <xf numFmtId="38" fontId="2" fillId="2" borderId="7" xfId="8" applyFont="1" applyFill="1" applyBorder="1" applyAlignment="1" applyProtection="1">
      <alignment horizontal="right" vertical="center"/>
    </xf>
    <xf numFmtId="0" fontId="2" fillId="2" borderId="0" xfId="1" applyFont="1" applyFill="1" applyAlignment="1">
      <alignment horizontal="left" vertical="center" wrapText="1"/>
    </xf>
    <xf numFmtId="0" fontId="2" fillId="2" borderId="7" xfId="1" applyFont="1" applyFill="1" applyBorder="1" applyAlignment="1">
      <alignment horizontal="center" vertical="center"/>
    </xf>
    <xf numFmtId="38" fontId="2" fillId="2" borderId="7" xfId="8" quotePrefix="1" applyFont="1" applyFill="1" applyBorder="1" applyAlignment="1" applyProtection="1">
      <alignment horizontal="right" vertical="center"/>
    </xf>
    <xf numFmtId="38" fontId="2" fillId="3" borderId="7" xfId="8" applyFont="1" applyFill="1" applyBorder="1" applyAlignment="1" applyProtection="1">
      <alignment horizontal="right" vertical="center"/>
      <protection locked="0"/>
    </xf>
    <xf numFmtId="176" fontId="2" fillId="2" borderId="7" xfId="1" applyNumberFormat="1" applyFont="1" applyFill="1" applyBorder="1" applyAlignment="1">
      <alignment horizontal="right" vertical="center"/>
    </xf>
    <xf numFmtId="177" fontId="2" fillId="2" borderId="7" xfId="1" applyNumberFormat="1" applyFont="1" applyFill="1" applyBorder="1" applyAlignment="1">
      <alignment horizontal="center" vertical="center" shrinkToFit="1"/>
    </xf>
    <xf numFmtId="0" fontId="2" fillId="2" borderId="8" xfId="1" applyFont="1" applyFill="1" applyBorder="1" applyAlignment="1">
      <alignment horizontal="center" vertical="center"/>
    </xf>
    <xf numFmtId="0" fontId="2" fillId="5" borderId="13" xfId="3" applyFont="1" applyFill="1" applyBorder="1" applyAlignment="1">
      <alignment horizontal="center" vertical="center"/>
    </xf>
    <xf numFmtId="0" fontId="0" fillId="5" borderId="14" xfId="0" applyFill="1" applyBorder="1" applyAlignment="1">
      <alignment horizontal="center" vertical="center"/>
    </xf>
    <xf numFmtId="0" fontId="0" fillId="5" borderId="3" xfId="0" applyFill="1" applyBorder="1" applyAlignment="1">
      <alignment horizontal="center" vertical="center"/>
    </xf>
    <xf numFmtId="0" fontId="11" fillId="4" borderId="0" xfId="3" applyFont="1" applyFill="1" applyAlignment="1">
      <alignment horizontal="center" vertical="center"/>
    </xf>
    <xf numFmtId="0" fontId="2" fillId="4" borderId="18" xfId="3" applyFont="1" applyFill="1" applyBorder="1" applyAlignment="1">
      <alignment horizontal="center" vertical="center" textRotation="255"/>
    </xf>
    <xf numFmtId="0" fontId="2" fillId="4" borderId="27" xfId="3" applyFont="1" applyFill="1" applyBorder="1" applyAlignment="1">
      <alignment horizontal="center" vertical="center" textRotation="255"/>
    </xf>
    <xf numFmtId="0" fontId="2" fillId="4" borderId="67" xfId="3" applyFont="1" applyFill="1" applyBorder="1" applyAlignment="1">
      <alignment horizontal="center" vertical="center" textRotation="255"/>
    </xf>
    <xf numFmtId="0" fontId="20" fillId="9" borderId="127" xfId="0" applyFont="1" applyFill="1" applyBorder="1" applyAlignment="1">
      <alignment vertical="center" wrapText="1"/>
    </xf>
    <xf numFmtId="0" fontId="20" fillId="9" borderId="128" xfId="0" applyFont="1" applyFill="1" applyBorder="1" applyAlignment="1">
      <alignment vertical="center" wrapText="1"/>
    </xf>
    <xf numFmtId="0" fontId="31" fillId="9" borderId="129" xfId="0" applyFont="1" applyFill="1" applyBorder="1" applyAlignment="1">
      <alignment horizontal="center" vertical="center" wrapText="1"/>
    </xf>
    <xf numFmtId="0" fontId="31" fillId="9" borderId="130" xfId="0" applyFont="1" applyFill="1" applyBorder="1" applyAlignment="1">
      <alignment horizontal="center" vertical="center" wrapText="1"/>
    </xf>
    <xf numFmtId="0" fontId="30" fillId="8" borderId="88" xfId="0" applyFont="1" applyFill="1" applyBorder="1" applyAlignment="1">
      <alignment vertical="center" wrapText="1"/>
    </xf>
    <xf numFmtId="0" fontId="30" fillId="8" borderId="90" xfId="0" applyFont="1" applyFill="1" applyBorder="1" applyAlignment="1">
      <alignment vertical="center" wrapText="1"/>
    </xf>
    <xf numFmtId="0" fontId="31" fillId="8" borderId="126" xfId="0" applyFont="1" applyFill="1" applyBorder="1" applyAlignment="1">
      <alignment horizontal="center" vertical="center" wrapText="1"/>
    </xf>
    <xf numFmtId="0" fontId="31" fillId="8" borderId="89" xfId="0" applyFont="1" applyFill="1" applyBorder="1" applyAlignment="1">
      <alignment horizontal="center" vertical="center" wrapText="1"/>
    </xf>
    <xf numFmtId="38" fontId="20" fillId="0" borderId="84" xfId="8" applyFont="1" applyBorder="1" applyAlignment="1">
      <alignment horizontal="center" vertical="center"/>
    </xf>
    <xf numFmtId="3" fontId="26" fillId="0" borderId="129" xfId="0" applyNumberFormat="1" applyFont="1" applyBorder="1" applyAlignment="1">
      <alignment horizontal="center" vertical="center" wrapText="1"/>
    </xf>
    <xf numFmtId="3" fontId="26" fillId="0" borderId="130" xfId="0" applyNumberFormat="1" applyFont="1" applyBorder="1" applyAlignment="1">
      <alignment horizontal="center" vertical="center" wrapText="1"/>
    </xf>
    <xf numFmtId="0" fontId="20" fillId="0" borderId="95" xfId="0" applyFont="1" applyBorder="1" applyAlignment="1">
      <alignment vertical="center" wrapText="1"/>
    </xf>
    <xf numFmtId="0" fontId="24" fillId="0" borderId="107" xfId="0" applyFont="1" applyBorder="1" applyAlignment="1">
      <alignment vertical="center" wrapText="1"/>
    </xf>
    <xf numFmtId="2" fontId="25" fillId="0" borderId="98" xfId="0" applyNumberFormat="1" applyFont="1" applyBorder="1" applyAlignment="1">
      <alignment horizontal="center" vertical="center" wrapText="1"/>
    </xf>
    <xf numFmtId="2" fontId="25" fillId="0" borderId="99" xfId="0" applyNumberFormat="1" applyFont="1" applyBorder="1" applyAlignment="1">
      <alignment horizontal="center" vertical="center" wrapText="1"/>
    </xf>
    <xf numFmtId="2" fontId="25" fillId="0" borderId="114" xfId="0" applyNumberFormat="1" applyFont="1" applyBorder="1" applyAlignment="1">
      <alignment horizontal="center" vertical="center" wrapText="1"/>
    </xf>
    <xf numFmtId="0" fontId="25" fillId="10" borderId="110" xfId="0" applyFont="1" applyFill="1" applyBorder="1" applyAlignment="1">
      <alignment horizontal="center" vertical="center" wrapText="1"/>
    </xf>
    <xf numFmtId="0" fontId="25" fillId="10" borderId="109" xfId="0" applyFont="1" applyFill="1" applyBorder="1" applyAlignment="1">
      <alignment horizontal="center" vertical="center" wrapText="1"/>
    </xf>
    <xf numFmtId="0" fontId="25" fillId="10" borderId="133" xfId="0" applyFont="1" applyFill="1" applyBorder="1" applyAlignment="1">
      <alignment horizontal="center" vertical="center" wrapText="1"/>
    </xf>
    <xf numFmtId="0" fontId="32" fillId="0" borderId="0" xfId="0" applyFont="1" applyAlignment="1">
      <alignment horizontal="left" vertical="top" wrapText="1"/>
    </xf>
    <xf numFmtId="0" fontId="26" fillId="6" borderId="126" xfId="0" applyFont="1" applyFill="1" applyBorder="1" applyAlignment="1">
      <alignment horizontal="center" vertical="center" wrapText="1"/>
    </xf>
    <xf numFmtId="0" fontId="26" fillId="6" borderId="89" xfId="0" applyFont="1" applyFill="1" applyBorder="1" applyAlignment="1">
      <alignment horizontal="center" vertical="center" wrapText="1"/>
    </xf>
    <xf numFmtId="0" fontId="31" fillId="7" borderId="126" xfId="0" applyFont="1" applyFill="1" applyBorder="1" applyAlignment="1">
      <alignment horizontal="center" vertical="center" wrapText="1"/>
    </xf>
    <xf numFmtId="0" fontId="31" fillId="7" borderId="89" xfId="0" applyFont="1" applyFill="1" applyBorder="1" applyAlignment="1">
      <alignment horizontal="center" vertical="center" wrapText="1"/>
    </xf>
    <xf numFmtId="0" fontId="31" fillId="8" borderId="129" xfId="0" applyFont="1" applyFill="1" applyBorder="1" applyAlignment="1">
      <alignment horizontal="center" vertical="center" wrapText="1"/>
    </xf>
    <xf numFmtId="0" fontId="31" fillId="8" borderId="130" xfId="0" applyFont="1" applyFill="1" applyBorder="1" applyAlignment="1">
      <alignment horizontal="center" vertical="center" wrapText="1"/>
    </xf>
    <xf numFmtId="0" fontId="20" fillId="0" borderId="94" xfId="0" applyFont="1" applyBorder="1" applyAlignment="1">
      <alignment vertical="center" wrapText="1"/>
    </xf>
    <xf numFmtId="0" fontId="20" fillId="0" borderId="101" xfId="0" applyFont="1" applyBorder="1" applyAlignment="1">
      <alignment vertical="center" wrapText="1"/>
    </xf>
    <xf numFmtId="0" fontId="20" fillId="0" borderId="112" xfId="0" applyFont="1" applyBorder="1" applyAlignment="1">
      <alignment vertical="center" wrapText="1"/>
    </xf>
    <xf numFmtId="38" fontId="23" fillId="6" borderId="91" xfId="8" applyFont="1" applyFill="1" applyBorder="1" applyAlignment="1">
      <alignment horizontal="center" vertical="center" wrapText="1"/>
    </xf>
    <xf numFmtId="38" fontId="23" fillId="6" borderId="92" xfId="8" applyFont="1" applyFill="1" applyBorder="1" applyAlignment="1">
      <alignment horizontal="center" vertical="center" wrapText="1"/>
    </xf>
    <xf numFmtId="38" fontId="31" fillId="7" borderId="126" xfId="0" applyNumberFormat="1" applyFont="1" applyFill="1" applyBorder="1" applyAlignment="1">
      <alignment horizontal="center" vertical="center" wrapText="1"/>
    </xf>
    <xf numFmtId="0" fontId="31" fillId="8" borderId="121" xfId="0" applyFont="1" applyFill="1" applyBorder="1" applyAlignment="1">
      <alignment horizontal="center" vertical="center" wrapText="1"/>
    </xf>
    <xf numFmtId="0" fontId="31" fillId="8" borderId="122" xfId="0" applyFont="1" applyFill="1" applyBorder="1" applyAlignment="1">
      <alignment horizontal="center" vertical="center" wrapText="1"/>
    </xf>
    <xf numFmtId="0" fontId="24" fillId="0" borderId="101" xfId="0" applyFont="1" applyBorder="1" applyAlignment="1">
      <alignment vertical="center" wrapText="1"/>
    </xf>
    <xf numFmtId="3" fontId="26" fillId="0" borderId="126" xfId="0" applyNumberFormat="1" applyFont="1" applyBorder="1" applyAlignment="1">
      <alignment horizontal="center" vertical="center" wrapText="1"/>
    </xf>
    <xf numFmtId="3" fontId="26" fillId="0" borderId="89" xfId="0" applyNumberFormat="1" applyFont="1" applyBorder="1" applyAlignment="1">
      <alignment horizontal="center" vertical="center" wrapText="1"/>
    </xf>
    <xf numFmtId="38" fontId="29" fillId="0" borderId="126" xfId="8" applyFont="1" applyBorder="1" applyAlignment="1">
      <alignment horizontal="center" vertical="center" wrapText="1"/>
    </xf>
    <xf numFmtId="38" fontId="29" fillId="0" borderId="89" xfId="8" applyFont="1" applyBorder="1" applyAlignment="1">
      <alignment horizontal="center" vertical="center" wrapText="1"/>
    </xf>
    <xf numFmtId="0" fontId="27" fillId="0" borderId="127" xfId="0" applyFont="1" applyBorder="1" applyAlignment="1">
      <alignment vertical="center" wrapText="1"/>
    </xf>
    <xf numFmtId="0" fontId="27" fillId="0" borderId="128" xfId="0" applyFont="1" applyBorder="1" applyAlignment="1">
      <alignment vertical="center" wrapText="1"/>
    </xf>
    <xf numFmtId="38" fontId="26" fillId="0" borderId="126" xfId="8" applyFont="1" applyBorder="1" applyAlignment="1">
      <alignment horizontal="center" vertical="center" wrapText="1"/>
    </xf>
    <xf numFmtId="38" fontId="26" fillId="0" borderId="89" xfId="8" applyFont="1" applyBorder="1" applyAlignment="1">
      <alignment horizontal="center" vertical="center" wrapText="1"/>
    </xf>
    <xf numFmtId="38" fontId="23" fillId="6" borderId="126" xfId="8" applyFont="1" applyFill="1" applyBorder="1" applyAlignment="1">
      <alignment horizontal="center" vertical="center" wrapText="1"/>
    </xf>
    <xf numFmtId="38" fontId="23" fillId="6" borderId="89" xfId="8" applyFont="1" applyFill="1" applyBorder="1" applyAlignment="1">
      <alignment horizontal="center" vertical="center" wrapText="1"/>
    </xf>
    <xf numFmtId="38" fontId="31" fillId="7" borderId="126" xfId="8" applyFont="1" applyFill="1" applyBorder="1" applyAlignment="1">
      <alignment horizontal="center" vertical="center" wrapText="1"/>
    </xf>
    <xf numFmtId="38" fontId="31" fillId="7" borderId="89" xfId="8" applyFont="1" applyFill="1" applyBorder="1" applyAlignment="1">
      <alignment horizontal="center" vertical="center" wrapText="1"/>
    </xf>
    <xf numFmtId="0" fontId="24" fillId="0" borderId="112" xfId="0" applyFont="1" applyBorder="1" applyAlignment="1">
      <alignment vertical="center" wrapText="1"/>
    </xf>
    <xf numFmtId="0" fontId="29" fillId="0" borderId="124" xfId="0" applyFont="1" applyBorder="1" applyAlignment="1">
      <alignment horizontal="center" vertical="center" wrapText="1"/>
    </xf>
    <xf numFmtId="0" fontId="29" fillId="0" borderId="125" xfId="0" applyFont="1" applyBorder="1" applyAlignment="1">
      <alignment horizontal="center" vertical="center" wrapText="1"/>
    </xf>
    <xf numFmtId="0" fontId="29" fillId="0" borderId="116" xfId="0" applyFont="1" applyBorder="1" applyAlignment="1">
      <alignment horizontal="center" vertical="center" wrapText="1"/>
    </xf>
    <xf numFmtId="0" fontId="29" fillId="0" borderId="117" xfId="0" applyFont="1" applyBorder="1" applyAlignment="1">
      <alignment horizontal="center" vertical="center" wrapText="1"/>
    </xf>
    <xf numFmtId="38" fontId="26" fillId="0" borderId="98" xfId="8" applyFont="1" applyBorder="1" applyAlignment="1">
      <alignment horizontal="center" vertical="center" wrapText="1"/>
    </xf>
    <xf numFmtId="38" fontId="26" fillId="0" borderId="99" xfId="8" applyFont="1" applyBorder="1" applyAlignment="1">
      <alignment horizontal="center" vertical="center" wrapText="1"/>
    </xf>
    <xf numFmtId="38" fontId="26" fillId="0" borderId="105" xfId="8" applyFont="1" applyBorder="1" applyAlignment="1">
      <alignment horizontal="center" vertical="center" wrapText="1"/>
    </xf>
    <xf numFmtId="38" fontId="26" fillId="0" borderId="104" xfId="8" applyFont="1" applyBorder="1" applyAlignment="1">
      <alignment horizontal="center" vertical="center" wrapText="1"/>
    </xf>
    <xf numFmtId="38" fontId="26" fillId="0" borderId="110" xfId="0" applyNumberFormat="1" applyFont="1" applyBorder="1" applyAlignment="1">
      <alignment horizontal="center" vertical="center" wrapText="1"/>
    </xf>
    <xf numFmtId="38" fontId="26" fillId="0" borderId="109" xfId="0" applyNumberFormat="1" applyFont="1" applyBorder="1" applyAlignment="1">
      <alignment horizontal="center" vertical="center" wrapText="1"/>
    </xf>
    <xf numFmtId="38" fontId="26" fillId="0" borderId="110" xfId="8" applyFont="1" applyBorder="1" applyAlignment="1">
      <alignment horizontal="center" vertical="center" wrapText="1"/>
    </xf>
    <xf numFmtId="38" fontId="26" fillId="0" borderId="109" xfId="8" applyFont="1" applyBorder="1" applyAlignment="1">
      <alignment horizontal="center" vertical="center" wrapText="1"/>
    </xf>
    <xf numFmtId="3" fontId="28" fillId="0" borderId="110" xfId="0" applyNumberFormat="1" applyFont="1" applyBorder="1" applyAlignment="1">
      <alignment horizontal="center" vertical="center" wrapText="1"/>
    </xf>
    <xf numFmtId="3" fontId="28" fillId="0" borderId="109" xfId="0" applyNumberFormat="1" applyFont="1" applyBorder="1" applyAlignment="1">
      <alignment horizontal="center" vertical="center" wrapText="1"/>
    </xf>
    <xf numFmtId="3" fontId="28" fillId="0" borderId="98" xfId="0" applyNumberFormat="1" applyFont="1" applyBorder="1" applyAlignment="1" applyProtection="1">
      <alignment horizontal="center" vertical="center" wrapText="1"/>
      <protection locked="0"/>
    </xf>
    <xf numFmtId="3" fontId="28" fillId="0" borderId="99" xfId="0" applyNumberFormat="1" applyFont="1" applyBorder="1" applyAlignment="1" applyProtection="1">
      <alignment horizontal="center" vertical="center" wrapText="1"/>
      <protection locked="0"/>
    </xf>
    <xf numFmtId="3" fontId="28" fillId="0" borderId="114" xfId="0" applyNumberFormat="1" applyFont="1" applyBorder="1" applyAlignment="1" applyProtection="1">
      <alignment horizontal="center" vertical="center" wrapText="1"/>
      <protection locked="0"/>
    </xf>
    <xf numFmtId="3" fontId="28" fillId="0" borderId="105" xfId="0" applyNumberFormat="1" applyFont="1" applyBorder="1" applyAlignment="1" applyProtection="1">
      <alignment horizontal="center" vertical="center" wrapText="1"/>
      <protection locked="0"/>
    </xf>
    <xf numFmtId="3" fontId="28" fillId="0" borderId="104" xfId="0" applyNumberFormat="1" applyFont="1" applyBorder="1" applyAlignment="1" applyProtection="1">
      <alignment horizontal="center" vertical="center" wrapText="1"/>
      <protection locked="0"/>
    </xf>
    <xf numFmtId="3" fontId="28" fillId="0" borderId="115" xfId="0" applyNumberFormat="1" applyFont="1" applyBorder="1" applyAlignment="1" applyProtection="1">
      <alignment horizontal="center" vertical="center" wrapText="1"/>
      <protection locked="0"/>
    </xf>
    <xf numFmtId="3" fontId="28" fillId="0" borderId="116" xfId="0" applyNumberFormat="1" applyFont="1" applyBorder="1" applyAlignment="1" applyProtection="1">
      <alignment horizontal="center" vertical="center" wrapText="1"/>
      <protection locked="0"/>
    </xf>
    <xf numFmtId="3" fontId="28" fillId="0" borderId="117" xfId="0" applyNumberFormat="1" applyFont="1" applyBorder="1" applyAlignment="1" applyProtection="1">
      <alignment horizontal="center" vertical="center" wrapText="1"/>
      <protection locked="0"/>
    </xf>
    <xf numFmtId="3" fontId="28" fillId="0" borderId="118" xfId="0" applyNumberFormat="1" applyFont="1" applyBorder="1" applyAlignment="1" applyProtection="1">
      <alignment horizontal="center" vertical="center" wrapText="1"/>
      <protection locked="0"/>
    </xf>
    <xf numFmtId="0" fontId="19" fillId="0" borderId="0" xfId="0" applyFont="1" applyAlignment="1">
      <alignment horizontal="center" vertical="center"/>
    </xf>
    <xf numFmtId="0" fontId="20" fillId="6" borderId="88" xfId="0" applyFont="1" applyFill="1" applyBorder="1" applyAlignment="1">
      <alignment vertical="center" wrapText="1"/>
    </xf>
    <xf numFmtId="0" fontId="20" fillId="6" borderId="89" xfId="0" applyFont="1" applyFill="1" applyBorder="1" applyAlignment="1">
      <alignment vertical="center" wrapText="1"/>
    </xf>
    <xf numFmtId="0" fontId="20" fillId="6" borderId="90" xfId="0" applyFont="1" applyFill="1" applyBorder="1" applyAlignment="1">
      <alignment vertical="center" wrapText="1"/>
    </xf>
    <xf numFmtId="0" fontId="20" fillId="6" borderId="91" xfId="0" applyFont="1" applyFill="1" applyBorder="1" applyAlignment="1">
      <alignment horizontal="center" vertical="center" wrapText="1"/>
    </xf>
    <xf numFmtId="0" fontId="20" fillId="6" borderId="92" xfId="0" applyFont="1" applyFill="1" applyBorder="1" applyAlignment="1">
      <alignment horizontal="center" vertical="center" wrapText="1"/>
    </xf>
    <xf numFmtId="0" fontId="20" fillId="6" borderId="93" xfId="0" applyFont="1" applyFill="1" applyBorder="1" applyAlignment="1">
      <alignment horizontal="center" vertical="center" wrapText="1"/>
    </xf>
    <xf numFmtId="0" fontId="24" fillId="0" borderId="102" xfId="0" applyFont="1" applyBorder="1" applyAlignment="1">
      <alignment vertical="center" wrapText="1"/>
    </xf>
    <xf numFmtId="0" fontId="20" fillId="0" borderId="98" xfId="0" applyFont="1" applyBorder="1" applyAlignment="1">
      <alignment horizontal="center" vertical="center" wrapText="1"/>
    </xf>
    <xf numFmtId="0" fontId="20" fillId="0" borderId="99" xfId="0" applyFont="1" applyBorder="1" applyAlignment="1">
      <alignment horizontal="center" vertical="center" wrapText="1"/>
    </xf>
    <xf numFmtId="0" fontId="25" fillId="0" borderId="105" xfId="0" applyFont="1" applyBorder="1" applyAlignment="1">
      <alignment horizontal="center" vertical="center" wrapText="1"/>
    </xf>
    <xf numFmtId="0" fontId="25" fillId="0" borderId="104" xfId="0" applyFont="1" applyBorder="1" applyAlignment="1">
      <alignment horizontal="center" vertical="center" wrapText="1"/>
    </xf>
    <xf numFmtId="0" fontId="26" fillId="0" borderId="105" xfId="0" applyFont="1" applyBorder="1" applyAlignment="1">
      <alignment horizontal="center" vertical="center" wrapText="1"/>
    </xf>
    <xf numFmtId="0" fontId="26" fillId="0" borderId="104" xfId="0" applyFont="1" applyBorder="1" applyAlignment="1">
      <alignment horizontal="center" vertical="center" wrapText="1"/>
    </xf>
    <xf numFmtId="0" fontId="25" fillId="0" borderId="110" xfId="0" applyFont="1" applyBorder="1" applyAlignment="1">
      <alignment horizontal="center" vertical="center" wrapText="1"/>
    </xf>
    <xf numFmtId="0" fontId="25" fillId="0" borderId="109" xfId="0" applyFont="1" applyBorder="1" applyAlignment="1">
      <alignment horizontal="center" vertical="center" wrapText="1"/>
    </xf>
    <xf numFmtId="38" fontId="28" fillId="0" borderId="121" xfId="8" applyFont="1" applyBorder="1" applyAlignment="1" applyProtection="1">
      <alignment horizontal="center" vertical="center" wrapText="1"/>
      <protection locked="0"/>
    </xf>
    <xf numFmtId="38" fontId="28" fillId="0" borderId="122" xfId="8" applyFont="1" applyBorder="1" applyAlignment="1" applyProtection="1">
      <alignment horizontal="center" vertical="center" wrapText="1"/>
      <protection locked="0"/>
    </xf>
    <xf numFmtId="38" fontId="28" fillId="0" borderId="123" xfId="8" applyFont="1" applyBorder="1" applyAlignment="1" applyProtection="1">
      <alignment horizontal="center" vertical="center" wrapText="1"/>
      <protection locked="0"/>
    </xf>
    <xf numFmtId="3" fontId="25" fillId="0" borderId="98" xfId="0" applyNumberFormat="1" applyFont="1" applyBorder="1" applyAlignment="1">
      <alignment horizontal="center" vertical="center" wrapText="1"/>
    </xf>
    <xf numFmtId="3" fontId="25" fillId="0" borderId="99" xfId="0" applyNumberFormat="1" applyFont="1" applyBorder="1" applyAlignment="1">
      <alignment horizontal="center" vertical="center" wrapText="1"/>
    </xf>
    <xf numFmtId="3" fontId="25" fillId="0" borderId="105" xfId="0" applyNumberFormat="1" applyFont="1" applyBorder="1" applyAlignment="1">
      <alignment horizontal="center" vertical="center" wrapText="1"/>
    </xf>
    <xf numFmtId="3" fontId="25" fillId="0" borderId="104" xfId="0" applyNumberFormat="1" applyFont="1" applyBorder="1" applyAlignment="1">
      <alignment horizontal="center" vertical="center" wrapText="1"/>
    </xf>
    <xf numFmtId="0" fontId="25" fillId="0" borderId="98" xfId="0" applyFont="1" applyBorder="1" applyAlignment="1">
      <alignment horizontal="center" vertical="center" wrapText="1"/>
    </xf>
    <xf numFmtId="0" fontId="25" fillId="0" borderId="99" xfId="0" applyFont="1" applyBorder="1" applyAlignment="1">
      <alignment horizontal="center" vertical="center" wrapText="1"/>
    </xf>
  </cellXfs>
  <cellStyles count="9">
    <cellStyle name="桁区切り" xfId="8" builtinId="6"/>
    <cellStyle name="桁区切り 2" xfId="5"/>
    <cellStyle name="標準" xfId="0" builtinId="0"/>
    <cellStyle name="標準 2" xfId="6"/>
    <cellStyle name="標準 3" xfId="2"/>
    <cellStyle name="標準_(3)【熊本市】様式一覧" xfId="1"/>
    <cellStyle name="標準_【さいたま市新CC】090609 様式集" xfId="7"/>
    <cellStyle name="標準_110523 ＳＰＣの長期収支計画" xfId="3"/>
    <cellStyle name="標準_様式17-1（別紙1）【横手】120820"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R183"/>
  <sheetViews>
    <sheetView tabSelected="1" view="pageBreakPreview" zoomScaleNormal="100" zoomScaleSheetLayoutView="100" workbookViewId="0">
      <selection activeCell="B7" sqref="B7:Q7"/>
    </sheetView>
  </sheetViews>
  <sheetFormatPr defaultColWidth="9" defaultRowHeight="13.2" x14ac:dyDescent="0.45"/>
  <cols>
    <col min="1" max="1" width="2.59765625" style="3" customWidth="1"/>
    <col min="2" max="2" width="4.19921875" style="2" customWidth="1"/>
    <col min="3" max="3" width="2.59765625" style="2" customWidth="1"/>
    <col min="4" max="4" width="5.59765625" style="3" customWidth="1"/>
    <col min="5" max="16" width="5.59765625" style="7" customWidth="1"/>
    <col min="17" max="17" width="8.5" style="7" bestFit="1" customWidth="1"/>
    <col min="18" max="18" width="2.59765625" style="7" customWidth="1"/>
    <col min="19" max="16384" width="9" style="3"/>
  </cols>
  <sheetData>
    <row r="3" spans="2:18" x14ac:dyDescent="0.45">
      <c r="B3" s="1" t="s">
        <v>190</v>
      </c>
      <c r="C3" s="1"/>
      <c r="D3" s="2"/>
      <c r="E3" s="2"/>
      <c r="F3" s="2"/>
      <c r="G3" s="2"/>
      <c r="H3" s="2"/>
      <c r="I3" s="2"/>
      <c r="J3" s="2"/>
      <c r="K3" s="2"/>
      <c r="L3" s="2"/>
      <c r="M3" s="2"/>
      <c r="N3" s="2"/>
      <c r="O3" s="2"/>
      <c r="P3" s="2"/>
      <c r="Q3" s="2"/>
      <c r="R3" s="2"/>
    </row>
    <row r="4" spans="2:18" x14ac:dyDescent="0.45">
      <c r="B4" s="4"/>
      <c r="C4" s="4"/>
      <c r="D4" s="4"/>
      <c r="E4" s="3"/>
      <c r="F4" s="3"/>
      <c r="G4" s="3"/>
      <c r="H4" s="3"/>
      <c r="I4" s="3"/>
      <c r="J4" s="3"/>
      <c r="K4" s="2" t="s">
        <v>0</v>
      </c>
      <c r="L4" s="5"/>
      <c r="M4" s="2" t="s">
        <v>1</v>
      </c>
      <c r="N4" s="5"/>
      <c r="O4" s="2" t="s">
        <v>2</v>
      </c>
      <c r="P4" s="5"/>
      <c r="Q4" s="2" t="s">
        <v>3</v>
      </c>
      <c r="R4" s="3"/>
    </row>
    <row r="5" spans="2:18" x14ac:dyDescent="0.45">
      <c r="B5" s="4"/>
      <c r="C5" s="4"/>
      <c r="D5" s="4"/>
      <c r="E5" s="3"/>
      <c r="F5" s="3"/>
      <c r="G5" s="3"/>
      <c r="H5" s="3"/>
      <c r="I5" s="3"/>
      <c r="J5" s="3"/>
      <c r="K5" s="3"/>
      <c r="L5" s="3"/>
      <c r="M5" s="3"/>
      <c r="N5" s="3"/>
      <c r="O5" s="3"/>
      <c r="P5" s="3"/>
      <c r="Q5" s="3"/>
      <c r="R5" s="3"/>
    </row>
    <row r="6" spans="2:18" x14ac:dyDescent="0.45">
      <c r="B6" s="4"/>
      <c r="C6" s="4"/>
      <c r="D6" s="4"/>
      <c r="E6" s="3"/>
      <c r="F6" s="3"/>
      <c r="G6" s="3"/>
      <c r="H6" s="3"/>
      <c r="I6" s="3"/>
      <c r="J6" s="3"/>
      <c r="K6" s="3"/>
      <c r="L6" s="3"/>
      <c r="M6" s="3"/>
      <c r="N6" s="3"/>
      <c r="O6" s="3"/>
      <c r="P6" s="3"/>
      <c r="Q6" s="3"/>
      <c r="R6" s="3"/>
    </row>
    <row r="7" spans="2:18" ht="16.2" x14ac:dyDescent="0.45">
      <c r="B7" s="244" t="s">
        <v>4</v>
      </c>
      <c r="C7" s="244"/>
      <c r="D7" s="244"/>
      <c r="E7" s="244"/>
      <c r="F7" s="244"/>
      <c r="G7" s="244"/>
      <c r="H7" s="244"/>
      <c r="I7" s="244"/>
      <c r="J7" s="244"/>
      <c r="K7" s="244"/>
      <c r="L7" s="244"/>
      <c r="M7" s="244"/>
      <c r="N7" s="244"/>
      <c r="O7" s="244"/>
      <c r="P7" s="244"/>
      <c r="Q7" s="244"/>
      <c r="R7" s="2"/>
    </row>
    <row r="8" spans="2:18" x14ac:dyDescent="0.45">
      <c r="B8" s="1"/>
      <c r="C8" s="1"/>
      <c r="D8" s="6"/>
      <c r="E8" s="2"/>
      <c r="F8" s="2"/>
      <c r="G8" s="2"/>
      <c r="H8" s="2"/>
      <c r="I8" s="2"/>
      <c r="J8" s="2"/>
      <c r="K8" s="2"/>
      <c r="L8" s="2"/>
      <c r="M8" s="2"/>
      <c r="N8" s="2"/>
      <c r="O8" s="2"/>
      <c r="P8" s="2"/>
      <c r="Q8" s="2"/>
      <c r="R8" s="2"/>
    </row>
    <row r="9" spans="2:18" x14ac:dyDescent="0.45">
      <c r="B9" s="245" t="s">
        <v>5</v>
      </c>
      <c r="C9" s="245"/>
      <c r="D9" s="245"/>
      <c r="E9" s="6" t="s">
        <v>6</v>
      </c>
      <c r="F9" s="2"/>
      <c r="G9" s="2"/>
      <c r="H9" s="2"/>
      <c r="I9" s="2"/>
      <c r="J9" s="2"/>
      <c r="K9" s="2"/>
      <c r="L9" s="2"/>
      <c r="M9" s="2"/>
      <c r="N9" s="2"/>
      <c r="O9" s="2"/>
      <c r="P9" s="2"/>
      <c r="Q9" s="2"/>
      <c r="R9" s="2"/>
    </row>
    <row r="11" spans="2:18" x14ac:dyDescent="0.45">
      <c r="J11" s="246" t="s">
        <v>7</v>
      </c>
      <c r="K11" s="246"/>
      <c r="L11" s="246"/>
      <c r="M11" s="243"/>
      <c r="N11" s="243"/>
      <c r="O11" s="243"/>
      <c r="P11" s="243"/>
      <c r="Q11" s="243"/>
    </row>
    <row r="12" spans="2:18" x14ac:dyDescent="0.45">
      <c r="J12" s="8"/>
      <c r="K12" s="8"/>
      <c r="L12" s="8"/>
      <c r="M12" s="8"/>
      <c r="N12" s="8"/>
      <c r="O12" s="8"/>
      <c r="P12" s="8"/>
      <c r="Q12" s="8"/>
    </row>
    <row r="13" spans="2:18" x14ac:dyDescent="0.45">
      <c r="J13" s="242" t="s">
        <v>8</v>
      </c>
      <c r="K13" s="242"/>
      <c r="L13" s="242"/>
    </row>
    <row r="14" spans="2:18" x14ac:dyDescent="0.45">
      <c r="J14" s="9"/>
      <c r="K14" s="9"/>
      <c r="L14" s="9"/>
    </row>
    <row r="15" spans="2:18" x14ac:dyDescent="0.45">
      <c r="J15" s="242" t="s">
        <v>9</v>
      </c>
      <c r="K15" s="242"/>
      <c r="L15" s="242"/>
      <c r="M15" s="243"/>
      <c r="N15" s="243"/>
      <c r="O15" s="243"/>
      <c r="P15" s="243"/>
      <c r="Q15" s="243"/>
    </row>
    <row r="16" spans="2:18" x14ac:dyDescent="0.45">
      <c r="J16" s="9"/>
      <c r="K16" s="9"/>
      <c r="L16" s="9"/>
      <c r="M16" s="243"/>
      <c r="N16" s="243"/>
      <c r="O16" s="243"/>
      <c r="P16" s="243"/>
      <c r="Q16" s="243"/>
    </row>
    <row r="17" spans="2:17" x14ac:dyDescent="0.45">
      <c r="J17" s="242"/>
      <c r="K17" s="242"/>
      <c r="L17" s="242"/>
      <c r="M17" s="243"/>
      <c r="N17" s="243"/>
      <c r="O17" s="243"/>
      <c r="P17" s="243"/>
      <c r="Q17" s="243"/>
    </row>
    <row r="18" spans="2:17" x14ac:dyDescent="0.45">
      <c r="J18" s="242" t="s">
        <v>10</v>
      </c>
      <c r="K18" s="242"/>
      <c r="L18" s="242"/>
      <c r="M18" s="243"/>
      <c r="N18" s="243"/>
      <c r="O18" s="243"/>
      <c r="P18" s="243"/>
      <c r="Q18" s="10" t="s">
        <v>11</v>
      </c>
    </row>
    <row r="19" spans="2:17" x14ac:dyDescent="0.45">
      <c r="B19" s="3"/>
    </row>
    <row r="20" spans="2:17" x14ac:dyDescent="0.45">
      <c r="B20" s="3"/>
    </row>
    <row r="21" spans="2:17" x14ac:dyDescent="0.45">
      <c r="B21" s="249" t="s">
        <v>193</v>
      </c>
      <c r="C21" s="249"/>
      <c r="D21" s="249"/>
      <c r="E21" s="249"/>
      <c r="F21" s="249"/>
      <c r="G21" s="249"/>
      <c r="H21" s="249"/>
      <c r="I21" s="249"/>
      <c r="J21" s="249"/>
      <c r="K21" s="249"/>
      <c r="L21" s="249"/>
      <c r="M21" s="249"/>
      <c r="N21" s="249"/>
      <c r="O21" s="249"/>
      <c r="P21" s="249"/>
      <c r="Q21" s="249"/>
    </row>
    <row r="22" spans="2:17" x14ac:dyDescent="0.45">
      <c r="B22" s="249"/>
      <c r="C22" s="249"/>
      <c r="D22" s="249"/>
      <c r="E22" s="249"/>
      <c r="F22" s="249"/>
      <c r="G22" s="249"/>
      <c r="H22" s="249"/>
      <c r="I22" s="249"/>
      <c r="J22" s="249"/>
      <c r="K22" s="249"/>
      <c r="L22" s="249"/>
      <c r="M22" s="249"/>
      <c r="N22" s="249"/>
      <c r="O22" s="249"/>
      <c r="P22" s="249"/>
      <c r="Q22" s="249"/>
    </row>
    <row r="25" spans="2:17" x14ac:dyDescent="0.45">
      <c r="B25" s="245" t="s">
        <v>12</v>
      </c>
      <c r="C25" s="245"/>
      <c r="D25" s="245"/>
      <c r="E25" s="245"/>
      <c r="F25" s="245"/>
      <c r="G25" s="245"/>
      <c r="H25" s="245"/>
      <c r="I25" s="245"/>
      <c r="J25" s="245"/>
      <c r="K25" s="245"/>
      <c r="L25" s="245"/>
      <c r="M25" s="245"/>
      <c r="N25" s="245"/>
      <c r="O25" s="245"/>
      <c r="P25" s="245"/>
      <c r="Q25" s="245"/>
    </row>
    <row r="26" spans="2:17" ht="13.8" thickBot="1" x14ac:dyDescent="0.5"/>
    <row r="27" spans="2:17" ht="13.8" thickBot="1" x14ac:dyDescent="0.5">
      <c r="D27" s="2"/>
      <c r="E27" s="12"/>
      <c r="F27" s="13" t="s">
        <v>13</v>
      </c>
      <c r="G27" s="14" t="s">
        <v>14</v>
      </c>
      <c r="H27" s="13" t="s">
        <v>15</v>
      </c>
      <c r="I27" s="13" t="s">
        <v>16</v>
      </c>
      <c r="J27" s="14" t="s">
        <v>13</v>
      </c>
      <c r="K27" s="13" t="s">
        <v>14</v>
      </c>
      <c r="L27" s="13" t="s">
        <v>17</v>
      </c>
      <c r="M27" s="14" t="s">
        <v>16</v>
      </c>
      <c r="N27" s="13" t="s">
        <v>13</v>
      </c>
      <c r="O27" s="13" t="s">
        <v>14</v>
      </c>
      <c r="P27" s="14" t="s">
        <v>18</v>
      </c>
    </row>
    <row r="28" spans="2:17" ht="45.75" customHeight="1" thickBot="1" x14ac:dyDescent="0.5">
      <c r="D28" s="2"/>
      <c r="E28" s="15"/>
      <c r="F28" s="16"/>
      <c r="G28" s="17"/>
      <c r="H28" s="16"/>
      <c r="I28" s="16"/>
      <c r="J28" s="17"/>
      <c r="K28" s="16"/>
      <c r="L28" s="16"/>
      <c r="M28" s="17"/>
      <c r="N28" s="16"/>
      <c r="O28" s="16"/>
      <c r="P28" s="17"/>
    </row>
    <row r="29" spans="2:17" ht="62.25" customHeight="1" x14ac:dyDescent="0.45">
      <c r="D29" s="2"/>
      <c r="E29" s="2"/>
      <c r="F29" s="2"/>
      <c r="G29" s="2"/>
      <c r="H29" s="2"/>
      <c r="I29" s="2"/>
      <c r="J29" s="2"/>
      <c r="K29" s="2"/>
      <c r="L29" s="2"/>
      <c r="M29" s="2"/>
      <c r="N29" s="2"/>
      <c r="O29" s="2"/>
      <c r="P29" s="2"/>
    </row>
    <row r="30" spans="2:17" x14ac:dyDescent="0.45">
      <c r="B30" s="3"/>
      <c r="C30" s="2" t="s">
        <v>19</v>
      </c>
    </row>
    <row r="31" spans="2:17" ht="25.2" customHeight="1" x14ac:dyDescent="0.45">
      <c r="C31" s="250" t="s">
        <v>20</v>
      </c>
      <c r="D31" s="250"/>
      <c r="E31" s="250"/>
      <c r="F31" s="250"/>
      <c r="G31" s="250"/>
      <c r="H31" s="251">
        <f>H32+H33</f>
        <v>0</v>
      </c>
      <c r="I31" s="251"/>
      <c r="J31" s="251"/>
      <c r="K31" s="251"/>
      <c r="L31" s="251"/>
      <c r="M31" s="251"/>
      <c r="N31" s="251"/>
      <c r="O31" s="251"/>
      <c r="P31" s="251"/>
      <c r="Q31" s="18" t="s">
        <v>21</v>
      </c>
    </row>
    <row r="32" spans="2:17" ht="25.2" customHeight="1" x14ac:dyDescent="0.45">
      <c r="C32" s="250" t="s">
        <v>22</v>
      </c>
      <c r="D32" s="250"/>
      <c r="E32" s="250"/>
      <c r="F32" s="250"/>
      <c r="G32" s="250"/>
      <c r="H32" s="252"/>
      <c r="I32" s="252"/>
      <c r="J32" s="252"/>
      <c r="K32" s="252"/>
      <c r="L32" s="252"/>
      <c r="M32" s="252"/>
      <c r="N32" s="252"/>
      <c r="O32" s="252"/>
      <c r="P32" s="252"/>
      <c r="Q32" s="18" t="s">
        <v>21</v>
      </c>
    </row>
    <row r="33" spans="2:18" ht="25.2" customHeight="1" x14ac:dyDescent="0.45">
      <c r="C33" s="247" t="s">
        <v>37</v>
      </c>
      <c r="D33" s="247"/>
      <c r="E33" s="247"/>
      <c r="F33" s="247"/>
      <c r="G33" s="247"/>
      <c r="H33" s="248">
        <f>H37+H36+H40</f>
        <v>0</v>
      </c>
      <c r="I33" s="248"/>
      <c r="J33" s="248"/>
      <c r="K33" s="248"/>
      <c r="L33" s="248"/>
      <c r="M33" s="248"/>
      <c r="N33" s="248"/>
      <c r="O33" s="248"/>
      <c r="P33" s="248"/>
      <c r="Q33" s="18" t="s">
        <v>21</v>
      </c>
    </row>
    <row r="34" spans="2:18" x14ac:dyDescent="0.45">
      <c r="C34" s="19"/>
      <c r="D34" s="19"/>
      <c r="E34" s="19"/>
      <c r="F34" s="19"/>
      <c r="G34" s="19"/>
      <c r="H34" s="239"/>
      <c r="I34" s="239"/>
      <c r="J34" s="239"/>
      <c r="K34" s="239"/>
      <c r="L34" s="239"/>
      <c r="M34" s="239"/>
      <c r="N34" s="239"/>
      <c r="O34" s="239"/>
      <c r="P34" s="239"/>
      <c r="Q34" s="18"/>
    </row>
    <row r="35" spans="2:18" x14ac:dyDescent="0.45">
      <c r="C35" s="1" t="s">
        <v>23</v>
      </c>
      <c r="D35" s="2"/>
      <c r="E35" s="2"/>
      <c r="F35" s="2"/>
      <c r="G35" s="2"/>
      <c r="H35" s="240"/>
      <c r="I35" s="240"/>
      <c r="J35" s="240"/>
      <c r="K35" s="240"/>
      <c r="L35" s="240"/>
      <c r="M35" s="240"/>
      <c r="N35" s="240"/>
      <c r="O35" s="240"/>
      <c r="P35" s="240"/>
      <c r="Q35" s="2"/>
      <c r="R35" s="2"/>
    </row>
    <row r="36" spans="2:18" ht="25.2" customHeight="1" x14ac:dyDescent="0.45">
      <c r="C36" s="250" t="s">
        <v>38</v>
      </c>
      <c r="D36" s="250"/>
      <c r="E36" s="250"/>
      <c r="F36" s="250"/>
      <c r="G36" s="250"/>
      <c r="H36" s="252"/>
      <c r="I36" s="252"/>
      <c r="J36" s="252"/>
      <c r="K36" s="252"/>
      <c r="L36" s="252"/>
      <c r="M36" s="252"/>
      <c r="N36" s="252"/>
      <c r="O36" s="252"/>
      <c r="P36" s="252"/>
      <c r="Q36" s="18" t="s">
        <v>21</v>
      </c>
    </row>
    <row r="37" spans="2:18" ht="25.2" customHeight="1" x14ac:dyDescent="0.45">
      <c r="C37" s="255" t="s">
        <v>39</v>
      </c>
      <c r="D37" s="250"/>
      <c r="E37" s="250"/>
      <c r="F37" s="250"/>
      <c r="G37" s="250"/>
      <c r="H37" s="248">
        <f>H38*H39</f>
        <v>0</v>
      </c>
      <c r="I37" s="248"/>
      <c r="J37" s="248"/>
      <c r="K37" s="248"/>
      <c r="L37" s="248"/>
      <c r="M37" s="248"/>
      <c r="N37" s="248"/>
      <c r="O37" s="248"/>
      <c r="P37" s="248"/>
      <c r="Q37" s="18" t="s">
        <v>21</v>
      </c>
    </row>
    <row r="38" spans="2:18" ht="25.2" customHeight="1" x14ac:dyDescent="0.45">
      <c r="C38" s="20"/>
      <c r="D38" s="247" t="s">
        <v>40</v>
      </c>
      <c r="E38" s="247"/>
      <c r="F38" s="247"/>
      <c r="G38" s="247"/>
      <c r="H38" s="252"/>
      <c r="I38" s="252"/>
      <c r="J38" s="252"/>
      <c r="K38" s="252"/>
      <c r="L38" s="252"/>
      <c r="M38" s="252"/>
      <c r="N38" s="252"/>
      <c r="O38" s="252"/>
      <c r="P38" s="252"/>
      <c r="Q38" s="18" t="s">
        <v>24</v>
      </c>
    </row>
    <row r="39" spans="2:18" ht="25.2" customHeight="1" x14ac:dyDescent="0.45">
      <c r="C39" s="21"/>
      <c r="D39" s="250" t="s">
        <v>41</v>
      </c>
      <c r="E39" s="250"/>
      <c r="F39" s="250"/>
      <c r="G39" s="250"/>
      <c r="H39" s="253">
        <v>2175762</v>
      </c>
      <c r="I39" s="253"/>
      <c r="J39" s="253"/>
      <c r="K39" s="253"/>
      <c r="L39" s="253"/>
      <c r="M39" s="253"/>
      <c r="N39" s="253"/>
      <c r="O39" s="253"/>
      <c r="P39" s="253"/>
      <c r="Q39" s="18" t="s">
        <v>25</v>
      </c>
    </row>
    <row r="40" spans="2:18" ht="25.2" customHeight="1" x14ac:dyDescent="0.45">
      <c r="C40" s="254" t="s">
        <v>42</v>
      </c>
      <c r="D40" s="254"/>
      <c r="E40" s="254"/>
      <c r="F40" s="254"/>
      <c r="G40" s="254"/>
      <c r="H40" s="252"/>
      <c r="I40" s="252"/>
      <c r="J40" s="252"/>
      <c r="K40" s="252"/>
      <c r="L40" s="252"/>
      <c r="M40" s="252"/>
      <c r="N40" s="252"/>
      <c r="O40" s="252"/>
      <c r="P40" s="252"/>
      <c r="Q40" s="18" t="s">
        <v>21</v>
      </c>
    </row>
    <row r="41" spans="2:18" ht="20.100000000000001" customHeight="1" x14ac:dyDescent="0.45"/>
    <row r="42" spans="2:18" x14ac:dyDescent="0.45">
      <c r="D42" s="1"/>
      <c r="E42" s="1"/>
      <c r="F42" s="1"/>
      <c r="G42" s="1"/>
      <c r="H42" s="1"/>
      <c r="I42" s="1"/>
      <c r="J42" s="1"/>
      <c r="K42" s="1"/>
      <c r="L42" s="1"/>
      <c r="M42" s="1"/>
      <c r="N42" s="1"/>
      <c r="O42" s="1"/>
      <c r="P42" s="1"/>
      <c r="Q42" s="1"/>
    </row>
    <row r="43" spans="2:18" x14ac:dyDescent="0.45">
      <c r="B43" s="22" t="s">
        <v>26</v>
      </c>
      <c r="C43" s="1" t="s">
        <v>27</v>
      </c>
    </row>
    <row r="44" spans="2:18" x14ac:dyDescent="0.45">
      <c r="B44" s="22" t="s">
        <v>28</v>
      </c>
      <c r="C44" s="1" t="s">
        <v>43</v>
      </c>
      <c r="D44" s="11"/>
      <c r="E44" s="11"/>
      <c r="F44" s="11"/>
      <c r="G44" s="11"/>
      <c r="H44" s="11"/>
      <c r="I44" s="11"/>
      <c r="J44" s="11"/>
      <c r="K44" s="11"/>
      <c r="L44" s="11"/>
      <c r="M44" s="11"/>
      <c r="N44" s="11"/>
      <c r="O44" s="11"/>
      <c r="P44" s="11"/>
      <c r="Q44" s="11"/>
    </row>
    <row r="45" spans="2:18" x14ac:dyDescent="0.45">
      <c r="B45" s="22" t="s">
        <v>29</v>
      </c>
      <c r="C45" s="1" t="s">
        <v>30</v>
      </c>
    </row>
    <row r="46" spans="2:18" x14ac:dyDescent="0.45">
      <c r="B46" s="22" t="s">
        <v>31</v>
      </c>
      <c r="C46" s="1" t="s">
        <v>32</v>
      </c>
    </row>
    <row r="47" spans="2:18" x14ac:dyDescent="0.45">
      <c r="B47" s="22" t="s">
        <v>33</v>
      </c>
      <c r="C47" s="1" t="s">
        <v>44</v>
      </c>
    </row>
    <row r="48" spans="2:18" x14ac:dyDescent="0.45">
      <c r="B48" s="22" t="s">
        <v>34</v>
      </c>
      <c r="C48" s="1" t="s">
        <v>45</v>
      </c>
    </row>
    <row r="49" spans="2:3" x14ac:dyDescent="0.45">
      <c r="B49" s="22" t="s">
        <v>35</v>
      </c>
      <c r="C49" s="1" t="s">
        <v>36</v>
      </c>
    </row>
    <row r="50" spans="2:3" ht="20.100000000000001" customHeight="1" x14ac:dyDescent="0.45"/>
    <row r="51" spans="2:3" ht="20.100000000000001" customHeight="1" x14ac:dyDescent="0.45"/>
    <row r="52" spans="2:3" ht="20.100000000000001" customHeight="1" x14ac:dyDescent="0.45"/>
    <row r="53" spans="2:3" ht="20.100000000000001" customHeight="1" x14ac:dyDescent="0.45"/>
    <row r="54" spans="2:3" ht="20.100000000000001" customHeight="1" x14ac:dyDescent="0.45"/>
    <row r="55" spans="2:3" ht="20.100000000000001" customHeight="1" x14ac:dyDescent="0.45"/>
    <row r="56" spans="2:3" ht="20.100000000000001" customHeight="1" x14ac:dyDescent="0.45"/>
    <row r="57" spans="2:3" ht="20.100000000000001" customHeight="1" x14ac:dyDescent="0.45"/>
    <row r="58" spans="2:3" ht="20.100000000000001" customHeight="1" x14ac:dyDescent="0.45"/>
    <row r="59" spans="2:3" ht="20.100000000000001" customHeight="1" x14ac:dyDescent="0.45"/>
    <row r="60" spans="2:3" ht="20.100000000000001" customHeight="1" x14ac:dyDescent="0.45"/>
    <row r="61" spans="2:3" ht="20.100000000000001" customHeight="1" x14ac:dyDescent="0.45"/>
    <row r="62" spans="2:3" ht="20.100000000000001" customHeight="1" x14ac:dyDescent="0.45"/>
    <row r="63" spans="2:3" ht="20.100000000000001" customHeight="1" x14ac:dyDescent="0.45"/>
    <row r="64" spans="2:3" ht="20.100000000000001" customHeight="1" x14ac:dyDescent="0.45"/>
    <row r="65" ht="20.100000000000001" customHeight="1" x14ac:dyDescent="0.45"/>
    <row r="66" ht="20.100000000000001" customHeight="1" x14ac:dyDescent="0.45"/>
    <row r="67" ht="20.100000000000001" customHeight="1" x14ac:dyDescent="0.45"/>
    <row r="68" ht="20.100000000000001" customHeight="1" x14ac:dyDescent="0.45"/>
    <row r="69" ht="20.100000000000001" customHeight="1" x14ac:dyDescent="0.45"/>
    <row r="70" ht="20.100000000000001" customHeight="1" x14ac:dyDescent="0.45"/>
    <row r="71" ht="20.100000000000001" customHeight="1" x14ac:dyDescent="0.45"/>
    <row r="72" ht="20.100000000000001" customHeight="1" x14ac:dyDescent="0.45"/>
    <row r="73" ht="20.100000000000001" customHeight="1" x14ac:dyDescent="0.45"/>
    <row r="74" ht="20.100000000000001" customHeight="1" x14ac:dyDescent="0.45"/>
    <row r="75" ht="20.100000000000001" customHeight="1" x14ac:dyDescent="0.45"/>
    <row r="76" ht="20.100000000000001" customHeight="1" x14ac:dyDescent="0.45"/>
    <row r="77" ht="20.100000000000001" customHeight="1" x14ac:dyDescent="0.45"/>
    <row r="78" ht="20.100000000000001" customHeight="1" x14ac:dyDescent="0.45"/>
    <row r="79" ht="20.100000000000001" customHeight="1" x14ac:dyDescent="0.45"/>
    <row r="80" ht="20.100000000000001" customHeight="1" x14ac:dyDescent="0.45"/>
    <row r="81" ht="20.100000000000001" customHeight="1" x14ac:dyDescent="0.45"/>
    <row r="82" ht="20.100000000000001" customHeight="1" x14ac:dyDescent="0.45"/>
    <row r="83" ht="20.100000000000001" customHeight="1" x14ac:dyDescent="0.45"/>
    <row r="84" ht="20.100000000000001" customHeight="1" x14ac:dyDescent="0.45"/>
    <row r="85" ht="20.100000000000001" customHeight="1" x14ac:dyDescent="0.45"/>
    <row r="86" ht="20.100000000000001" customHeight="1" x14ac:dyDescent="0.45"/>
    <row r="87" ht="20.100000000000001" customHeight="1" x14ac:dyDescent="0.45"/>
    <row r="88" ht="20.100000000000001" customHeight="1" x14ac:dyDescent="0.45"/>
    <row r="89" ht="20.100000000000001" customHeight="1" x14ac:dyDescent="0.45"/>
    <row r="90" ht="20.100000000000001" customHeight="1" x14ac:dyDescent="0.45"/>
    <row r="91" ht="20.100000000000001" customHeight="1" x14ac:dyDescent="0.45"/>
    <row r="92" ht="20.100000000000001" customHeight="1" x14ac:dyDescent="0.45"/>
    <row r="93" ht="20.100000000000001" customHeight="1" x14ac:dyDescent="0.45"/>
    <row r="94" ht="20.100000000000001" customHeight="1" x14ac:dyDescent="0.45"/>
    <row r="95" ht="20.100000000000001" customHeight="1" x14ac:dyDescent="0.45"/>
    <row r="96" ht="20.100000000000001" customHeight="1" x14ac:dyDescent="0.45"/>
    <row r="97" ht="20.100000000000001" customHeight="1" x14ac:dyDescent="0.45"/>
    <row r="98" ht="20.100000000000001" customHeight="1" x14ac:dyDescent="0.45"/>
    <row r="99" ht="20.100000000000001" customHeight="1" x14ac:dyDescent="0.45"/>
    <row r="100" ht="20.100000000000001" customHeight="1" x14ac:dyDescent="0.45"/>
    <row r="101" ht="20.100000000000001" customHeight="1" x14ac:dyDescent="0.45"/>
    <row r="102" ht="20.100000000000001" customHeight="1" x14ac:dyDescent="0.45"/>
    <row r="103" ht="20.100000000000001" customHeight="1" x14ac:dyDescent="0.45"/>
    <row r="104" ht="20.100000000000001" customHeight="1" x14ac:dyDescent="0.45"/>
    <row r="105" ht="20.100000000000001" customHeight="1" x14ac:dyDescent="0.45"/>
    <row r="106" ht="20.100000000000001" customHeight="1" x14ac:dyDescent="0.45"/>
    <row r="107" ht="20.100000000000001" customHeight="1" x14ac:dyDescent="0.45"/>
    <row r="108" ht="20.100000000000001" customHeight="1" x14ac:dyDescent="0.45"/>
    <row r="109" ht="20.100000000000001" customHeight="1" x14ac:dyDescent="0.45"/>
    <row r="110" ht="20.100000000000001" customHeight="1" x14ac:dyDescent="0.45"/>
    <row r="111" ht="20.100000000000001" customHeight="1" x14ac:dyDescent="0.45"/>
    <row r="112" ht="20.100000000000001" customHeight="1" x14ac:dyDescent="0.45"/>
    <row r="113" ht="20.100000000000001" customHeight="1" x14ac:dyDescent="0.45"/>
    <row r="114" ht="20.100000000000001" customHeight="1" x14ac:dyDescent="0.45"/>
    <row r="115" ht="20.100000000000001" customHeight="1" x14ac:dyDescent="0.45"/>
    <row r="116" ht="20.100000000000001" customHeight="1" x14ac:dyDescent="0.45"/>
    <row r="117" ht="20.100000000000001" customHeight="1" x14ac:dyDescent="0.45"/>
    <row r="118" ht="20.100000000000001" customHeight="1" x14ac:dyDescent="0.45"/>
    <row r="119" ht="20.100000000000001" customHeight="1" x14ac:dyDescent="0.45"/>
    <row r="120" ht="20.100000000000001" customHeight="1" x14ac:dyDescent="0.45"/>
    <row r="121" ht="20.100000000000001" customHeight="1" x14ac:dyDescent="0.45"/>
    <row r="122" ht="20.100000000000001" customHeight="1" x14ac:dyDescent="0.45"/>
    <row r="123" ht="20.100000000000001" customHeight="1" x14ac:dyDescent="0.45"/>
    <row r="124" ht="20.100000000000001" customHeight="1" x14ac:dyDescent="0.45"/>
    <row r="125" ht="20.100000000000001" customHeight="1" x14ac:dyDescent="0.45"/>
    <row r="126" ht="20.100000000000001" customHeight="1" x14ac:dyDescent="0.45"/>
    <row r="127" ht="20.100000000000001" customHeight="1" x14ac:dyDescent="0.45"/>
    <row r="128" ht="20.100000000000001" customHeight="1" x14ac:dyDescent="0.45"/>
    <row r="129" ht="20.100000000000001" customHeight="1" x14ac:dyDescent="0.45"/>
    <row r="130" ht="20.100000000000001" customHeight="1" x14ac:dyDescent="0.45"/>
    <row r="131" ht="20.100000000000001" customHeight="1" x14ac:dyDescent="0.45"/>
    <row r="132" ht="20.100000000000001" customHeight="1" x14ac:dyDescent="0.45"/>
    <row r="133" ht="20.100000000000001" customHeight="1" x14ac:dyDescent="0.45"/>
    <row r="134" ht="20.100000000000001" customHeight="1" x14ac:dyDescent="0.45"/>
    <row r="135" ht="20.100000000000001" customHeight="1" x14ac:dyDescent="0.45"/>
    <row r="136" ht="20.100000000000001" customHeight="1" x14ac:dyDescent="0.45"/>
    <row r="137" ht="20.100000000000001" customHeight="1" x14ac:dyDescent="0.45"/>
    <row r="138" ht="20.100000000000001" customHeight="1" x14ac:dyDescent="0.45"/>
    <row r="139" ht="20.100000000000001" customHeight="1" x14ac:dyDescent="0.45"/>
    <row r="140" ht="20.100000000000001" customHeight="1" x14ac:dyDescent="0.45"/>
    <row r="141" ht="20.100000000000001" customHeight="1" x14ac:dyDescent="0.45"/>
    <row r="142" ht="20.100000000000001" customHeight="1" x14ac:dyDescent="0.45"/>
    <row r="143" ht="20.100000000000001" customHeight="1" x14ac:dyDescent="0.45"/>
    <row r="144" ht="20.100000000000001" customHeight="1" x14ac:dyDescent="0.45"/>
    <row r="145" ht="20.100000000000001" customHeight="1" x14ac:dyDescent="0.45"/>
    <row r="146" ht="20.100000000000001" customHeight="1" x14ac:dyDescent="0.45"/>
    <row r="147" ht="20.100000000000001" customHeight="1" x14ac:dyDescent="0.45"/>
    <row r="148" ht="20.100000000000001" customHeight="1" x14ac:dyDescent="0.45"/>
    <row r="149" ht="20.100000000000001" customHeight="1" x14ac:dyDescent="0.45"/>
    <row r="150" ht="20.100000000000001" customHeight="1" x14ac:dyDescent="0.45"/>
    <row r="151" ht="20.100000000000001" customHeight="1" x14ac:dyDescent="0.45"/>
    <row r="152" ht="20.100000000000001" customHeight="1" x14ac:dyDescent="0.45"/>
    <row r="153" ht="20.100000000000001" customHeight="1" x14ac:dyDescent="0.45"/>
    <row r="154" ht="20.100000000000001" customHeight="1" x14ac:dyDescent="0.45"/>
    <row r="155" ht="20.100000000000001" customHeight="1" x14ac:dyDescent="0.45"/>
    <row r="156" ht="20.100000000000001" customHeight="1" x14ac:dyDescent="0.45"/>
    <row r="157" ht="20.100000000000001" customHeight="1" x14ac:dyDescent="0.45"/>
    <row r="158" ht="20.100000000000001" customHeight="1" x14ac:dyDescent="0.45"/>
    <row r="159" ht="20.100000000000001" customHeight="1" x14ac:dyDescent="0.45"/>
    <row r="160" ht="20.100000000000001" customHeight="1" x14ac:dyDescent="0.45"/>
    <row r="161" ht="20.100000000000001" customHeight="1" x14ac:dyDescent="0.45"/>
    <row r="162" ht="20.100000000000001" customHeight="1" x14ac:dyDescent="0.45"/>
    <row r="163" ht="20.100000000000001" customHeight="1" x14ac:dyDescent="0.45"/>
    <row r="164" ht="20.100000000000001" customHeight="1" x14ac:dyDescent="0.45"/>
    <row r="165" ht="20.100000000000001" customHeight="1" x14ac:dyDescent="0.45"/>
    <row r="166" ht="20.100000000000001" customHeight="1" x14ac:dyDescent="0.45"/>
    <row r="167" ht="20.100000000000001" customHeight="1" x14ac:dyDescent="0.45"/>
    <row r="168" ht="20.100000000000001" customHeight="1" x14ac:dyDescent="0.45"/>
    <row r="169" ht="20.100000000000001" customHeight="1" x14ac:dyDescent="0.45"/>
    <row r="170" ht="20.100000000000001" customHeight="1" x14ac:dyDescent="0.45"/>
    <row r="171" ht="20.100000000000001" customHeight="1" x14ac:dyDescent="0.45"/>
    <row r="172" ht="20.100000000000001" customHeight="1" x14ac:dyDescent="0.45"/>
    <row r="173" ht="20.100000000000001" customHeight="1" x14ac:dyDescent="0.45"/>
    <row r="174" ht="20.100000000000001" customHeight="1" x14ac:dyDescent="0.45"/>
    <row r="175" ht="20.100000000000001" customHeight="1" x14ac:dyDescent="0.45"/>
    <row r="176" ht="20.100000000000001" customHeight="1" x14ac:dyDescent="0.45"/>
    <row r="177" ht="20.100000000000001" customHeight="1" x14ac:dyDescent="0.45"/>
    <row r="178" ht="20.100000000000001" customHeight="1" x14ac:dyDescent="0.45"/>
    <row r="179" ht="20.100000000000001" customHeight="1" x14ac:dyDescent="0.45"/>
    <row r="180" ht="20.100000000000001" customHeight="1" x14ac:dyDescent="0.45"/>
    <row r="181" ht="20.100000000000001" customHeight="1" x14ac:dyDescent="0.45"/>
    <row r="182" ht="20.100000000000001" customHeight="1" x14ac:dyDescent="0.45"/>
    <row r="183" ht="20.100000000000001" customHeight="1" x14ac:dyDescent="0.45"/>
  </sheetData>
  <sheetProtection algorithmName="SHA-512" hashValue="31W5VdB/RSWlfoxS/C5LYhD9B+dYkSb4Qe2cj2B4oSTNLpkTbwFu5l6ZzZGhwUvZ9aat3l9boGIidafXhaoh6g==" saltValue="Y9EjZ8zDBtXBw0XD2EsV7g==" spinCount="100000" sheet="1" objects="1" scenarios="1"/>
  <mergeCells count="30">
    <mergeCell ref="D39:G39"/>
    <mergeCell ref="H39:P39"/>
    <mergeCell ref="C40:G40"/>
    <mergeCell ref="H40:P40"/>
    <mergeCell ref="C36:G36"/>
    <mergeCell ref="H36:P36"/>
    <mergeCell ref="C37:G37"/>
    <mergeCell ref="H37:P37"/>
    <mergeCell ref="D38:G38"/>
    <mergeCell ref="H38:P38"/>
    <mergeCell ref="C33:G33"/>
    <mergeCell ref="H33:P33"/>
    <mergeCell ref="M16:Q16"/>
    <mergeCell ref="J17:L17"/>
    <mergeCell ref="M17:Q17"/>
    <mergeCell ref="J18:L18"/>
    <mergeCell ref="M18:P18"/>
    <mergeCell ref="B21:Q22"/>
    <mergeCell ref="B25:Q25"/>
    <mergeCell ref="C31:G31"/>
    <mergeCell ref="H31:P31"/>
    <mergeCell ref="C32:G32"/>
    <mergeCell ref="H32:P32"/>
    <mergeCell ref="J15:L15"/>
    <mergeCell ref="M15:Q15"/>
    <mergeCell ref="B7:Q7"/>
    <mergeCell ref="B9:D9"/>
    <mergeCell ref="J11:L11"/>
    <mergeCell ref="M11:Q11"/>
    <mergeCell ref="J13:L13"/>
  </mergeCells>
  <phoneticPr fontId="3"/>
  <pageMargins left="0.70866141732283472" right="0.70866141732283472" top="0.74803149606299213" bottom="0.74803149606299213" header="0.31496062992125984" footer="0.31496062992125984"/>
  <pageSetup paperSize="9" scale="85"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5"/>
  <sheetViews>
    <sheetView view="pageBreakPreview" zoomScale="60" zoomScaleNormal="70" workbookViewId="0">
      <selection activeCell="O45" sqref="O45"/>
    </sheetView>
  </sheetViews>
  <sheetFormatPr defaultColWidth="8" defaultRowHeight="13.2" x14ac:dyDescent="0.45"/>
  <cols>
    <col min="1" max="1" width="2.19921875" style="29" customWidth="1"/>
    <col min="2" max="5" width="3.59765625" style="29" customWidth="1"/>
    <col min="6" max="7" width="15.59765625" style="29" customWidth="1"/>
    <col min="8" max="33" width="12.59765625" style="29" customWidth="1"/>
    <col min="34" max="34" width="2.59765625" style="29" customWidth="1"/>
    <col min="35" max="35" width="10.19921875" style="29" customWidth="1"/>
    <col min="36" max="16384" width="8" style="29"/>
  </cols>
  <sheetData>
    <row r="1" spans="1:34" s="23" customFormat="1" ht="19.5" customHeight="1" x14ac:dyDescent="0.45">
      <c r="B1" s="24" t="s">
        <v>192</v>
      </c>
    </row>
    <row r="2" spans="1:34" s="23" customFormat="1" ht="8.25" customHeight="1" x14ac:dyDescent="0.45">
      <c r="B2" s="25"/>
    </row>
    <row r="3" spans="1:34" s="26" customFormat="1" ht="23.25" customHeight="1" x14ac:dyDescent="0.45">
      <c r="B3" s="259" t="s">
        <v>109</v>
      </c>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7"/>
    </row>
    <row r="4" spans="1:34" s="26" customFormat="1" ht="8.25" customHeight="1" x14ac:dyDescent="0.45"/>
    <row r="5" spans="1:34" s="26" customFormat="1" ht="20.100000000000001" customHeight="1" thickBot="1" x14ac:dyDescent="0.5">
      <c r="A5" s="28"/>
      <c r="B5" s="28"/>
      <c r="C5" s="28"/>
      <c r="D5" s="28"/>
      <c r="E5" s="28"/>
      <c r="F5" s="28"/>
      <c r="G5" s="28"/>
      <c r="H5" s="29"/>
      <c r="I5" s="28"/>
      <c r="J5" s="28"/>
      <c r="K5" s="28"/>
      <c r="L5" s="28"/>
      <c r="M5" s="28"/>
      <c r="N5" s="28"/>
      <c r="O5" s="28"/>
      <c r="P5" s="28"/>
      <c r="Q5" s="28"/>
      <c r="R5" s="28"/>
      <c r="S5" s="28"/>
      <c r="T5" s="28"/>
      <c r="U5" s="28"/>
      <c r="V5" s="28"/>
      <c r="W5" s="28"/>
      <c r="X5" s="28"/>
      <c r="Y5" s="28"/>
      <c r="Z5" s="28"/>
      <c r="AA5" s="28"/>
      <c r="AB5" s="28"/>
      <c r="AC5" s="28"/>
      <c r="AD5" s="28"/>
      <c r="AE5" s="28"/>
      <c r="AF5" s="28"/>
      <c r="AG5" s="29" t="s">
        <v>46</v>
      </c>
    </row>
    <row r="6" spans="1:34" ht="20.100000000000001" customHeight="1" thickBot="1" x14ac:dyDescent="0.5">
      <c r="B6" s="256" t="s">
        <v>47</v>
      </c>
      <c r="C6" s="257"/>
      <c r="D6" s="257"/>
      <c r="E6" s="257"/>
      <c r="F6" s="257"/>
      <c r="G6" s="258"/>
      <c r="H6" s="30" t="s">
        <v>20</v>
      </c>
      <c r="I6" s="176" t="s">
        <v>100</v>
      </c>
      <c r="J6" s="31" t="s">
        <v>101</v>
      </c>
      <c r="K6" s="31" t="s">
        <v>102</v>
      </c>
      <c r="L6" s="31" t="s">
        <v>103</v>
      </c>
      <c r="M6" s="31" t="s">
        <v>104</v>
      </c>
      <c r="N6" s="31" t="s">
        <v>48</v>
      </c>
      <c r="O6" s="31" t="s">
        <v>49</v>
      </c>
      <c r="P6" s="31" t="s">
        <v>50</v>
      </c>
      <c r="Q6" s="31" t="s">
        <v>51</v>
      </c>
      <c r="R6" s="31" t="s">
        <v>52</v>
      </c>
      <c r="S6" s="31" t="s">
        <v>53</v>
      </c>
      <c r="T6" s="31" t="s">
        <v>54</v>
      </c>
      <c r="U6" s="31" t="s">
        <v>55</v>
      </c>
      <c r="V6" s="31" t="s">
        <v>56</v>
      </c>
      <c r="W6" s="31" t="s">
        <v>57</v>
      </c>
      <c r="X6" s="31" t="s">
        <v>58</v>
      </c>
      <c r="Y6" s="31" t="s">
        <v>59</v>
      </c>
      <c r="Z6" s="31" t="s">
        <v>60</v>
      </c>
      <c r="AA6" s="31" t="s">
        <v>61</v>
      </c>
      <c r="AB6" s="31" t="s">
        <v>62</v>
      </c>
      <c r="AC6" s="31" t="s">
        <v>63</v>
      </c>
      <c r="AD6" s="31" t="s">
        <v>64</v>
      </c>
      <c r="AE6" s="31" t="s">
        <v>65</v>
      </c>
      <c r="AF6" s="31" t="s">
        <v>66</v>
      </c>
      <c r="AG6" s="32" t="s">
        <v>67</v>
      </c>
    </row>
    <row r="7" spans="1:34" ht="20.100000000000001" customHeight="1" x14ac:dyDescent="0.45">
      <c r="B7" s="260" t="s">
        <v>68</v>
      </c>
      <c r="C7" s="33" t="s">
        <v>69</v>
      </c>
      <c r="D7" s="34"/>
      <c r="E7" s="35"/>
      <c r="F7" s="36"/>
      <c r="G7" s="37"/>
      <c r="H7" s="38">
        <f>SUM(I7:AG7)</f>
        <v>0</v>
      </c>
      <c r="I7" s="39">
        <f t="shared" ref="I7:AA7" si="0">SUM(I8:I10)</f>
        <v>0</v>
      </c>
      <c r="J7" s="40">
        <f t="shared" si="0"/>
        <v>0</v>
      </c>
      <c r="K7" s="40">
        <f t="shared" si="0"/>
        <v>0</v>
      </c>
      <c r="L7" s="40">
        <f t="shared" si="0"/>
        <v>0</v>
      </c>
      <c r="M7" s="40">
        <f t="shared" si="0"/>
        <v>0</v>
      </c>
      <c r="N7" s="40">
        <f t="shared" si="0"/>
        <v>0</v>
      </c>
      <c r="O7" s="40">
        <f t="shared" si="0"/>
        <v>0</v>
      </c>
      <c r="P7" s="40">
        <f t="shared" si="0"/>
        <v>0</v>
      </c>
      <c r="Q7" s="40">
        <f t="shared" si="0"/>
        <v>0</v>
      </c>
      <c r="R7" s="40">
        <f t="shared" si="0"/>
        <v>0</v>
      </c>
      <c r="S7" s="40">
        <f t="shared" si="0"/>
        <v>0</v>
      </c>
      <c r="T7" s="40">
        <f t="shared" si="0"/>
        <v>0</v>
      </c>
      <c r="U7" s="40">
        <f t="shared" si="0"/>
        <v>0</v>
      </c>
      <c r="V7" s="40">
        <f t="shared" si="0"/>
        <v>0</v>
      </c>
      <c r="W7" s="40">
        <f>SUM(W8:W10)</f>
        <v>0</v>
      </c>
      <c r="X7" s="40">
        <f t="shared" si="0"/>
        <v>0</v>
      </c>
      <c r="Y7" s="40">
        <f t="shared" si="0"/>
        <v>0</v>
      </c>
      <c r="Z7" s="40">
        <f t="shared" si="0"/>
        <v>0</v>
      </c>
      <c r="AA7" s="40">
        <f t="shared" si="0"/>
        <v>0</v>
      </c>
      <c r="AB7" s="40">
        <f t="shared" ref="AB7:AF7" si="1">SUM(AB8:AB10)</f>
        <v>0</v>
      </c>
      <c r="AC7" s="40">
        <f t="shared" si="1"/>
        <v>0</v>
      </c>
      <c r="AD7" s="40">
        <f t="shared" si="1"/>
        <v>0</v>
      </c>
      <c r="AE7" s="40">
        <f t="shared" si="1"/>
        <v>0</v>
      </c>
      <c r="AF7" s="40">
        <f t="shared" si="1"/>
        <v>0</v>
      </c>
      <c r="AG7" s="41">
        <f>SUM(AG8:AG10)</f>
        <v>0</v>
      </c>
    </row>
    <row r="8" spans="1:34" ht="20.100000000000001" customHeight="1" x14ac:dyDescent="0.45">
      <c r="B8" s="261"/>
      <c r="C8" s="42"/>
      <c r="D8" s="43" t="s">
        <v>105</v>
      </c>
      <c r="E8" s="43"/>
      <c r="G8" s="44"/>
      <c r="H8" s="45"/>
      <c r="I8" s="46"/>
      <c r="J8" s="47"/>
      <c r="K8" s="47"/>
      <c r="L8" s="47"/>
      <c r="M8" s="47"/>
      <c r="N8" s="47"/>
      <c r="O8" s="47"/>
      <c r="P8" s="47"/>
      <c r="Q8" s="47"/>
      <c r="R8" s="47"/>
      <c r="S8" s="47"/>
      <c r="T8" s="47"/>
      <c r="U8" s="47"/>
      <c r="V8" s="47"/>
      <c r="W8" s="47"/>
      <c r="X8" s="47"/>
      <c r="Y8" s="47"/>
      <c r="Z8" s="47"/>
      <c r="AA8" s="47"/>
      <c r="AB8" s="47"/>
      <c r="AC8" s="47"/>
      <c r="AD8" s="47"/>
      <c r="AE8" s="47"/>
      <c r="AF8" s="47"/>
      <c r="AG8" s="48"/>
    </row>
    <row r="9" spans="1:34" ht="20.100000000000001" customHeight="1" x14ac:dyDescent="0.45">
      <c r="B9" s="261"/>
      <c r="C9" s="42"/>
      <c r="D9" s="49" t="s">
        <v>107</v>
      </c>
      <c r="E9" s="49"/>
      <c r="G9" s="50"/>
      <c r="H9" s="51"/>
      <c r="I9" s="52"/>
      <c r="J9" s="53"/>
      <c r="K9" s="53"/>
      <c r="L9" s="53"/>
      <c r="M9" s="53"/>
      <c r="N9" s="53"/>
      <c r="O9" s="53"/>
      <c r="P9" s="53"/>
      <c r="Q9" s="53"/>
      <c r="R9" s="53"/>
      <c r="S9" s="53"/>
      <c r="T9" s="53"/>
      <c r="U9" s="53"/>
      <c r="V9" s="53"/>
      <c r="W9" s="53"/>
      <c r="X9" s="53"/>
      <c r="Y9" s="53"/>
      <c r="Z9" s="53"/>
      <c r="AA9" s="53"/>
      <c r="AB9" s="53"/>
      <c r="AC9" s="53"/>
      <c r="AD9" s="53"/>
      <c r="AE9" s="53"/>
      <c r="AF9" s="53"/>
      <c r="AG9" s="54"/>
    </row>
    <row r="10" spans="1:34" ht="19.5" customHeight="1" x14ac:dyDescent="0.45">
      <c r="B10" s="261"/>
      <c r="C10" s="42"/>
      <c r="D10" s="55" t="s">
        <v>106</v>
      </c>
      <c r="E10" s="55"/>
      <c r="F10" s="56"/>
      <c r="G10" s="57"/>
      <c r="H10" s="58"/>
      <c r="I10" s="52"/>
      <c r="J10" s="53"/>
      <c r="K10" s="53"/>
      <c r="L10" s="59"/>
      <c r="M10" s="59"/>
      <c r="N10" s="59"/>
      <c r="O10" s="59"/>
      <c r="P10" s="59"/>
      <c r="Q10" s="59"/>
      <c r="R10" s="59"/>
      <c r="S10" s="59"/>
      <c r="T10" s="59"/>
      <c r="U10" s="59"/>
      <c r="V10" s="59"/>
      <c r="W10" s="59"/>
      <c r="X10" s="59"/>
      <c r="Y10" s="59"/>
      <c r="Z10" s="59"/>
      <c r="AA10" s="59"/>
      <c r="AB10" s="59"/>
      <c r="AC10" s="59"/>
      <c r="AD10" s="59"/>
      <c r="AE10" s="59"/>
      <c r="AF10" s="59"/>
      <c r="AG10" s="60"/>
    </row>
    <row r="11" spans="1:34" ht="20.100000000000001" customHeight="1" x14ac:dyDescent="0.45">
      <c r="B11" s="261"/>
      <c r="C11" s="61" t="s">
        <v>70</v>
      </c>
      <c r="D11" s="62"/>
      <c r="E11" s="63"/>
      <c r="F11" s="64"/>
      <c r="G11" s="65"/>
      <c r="H11" s="66">
        <f>SUM(I11:AG11)</f>
        <v>0</v>
      </c>
      <c r="I11" s="67">
        <f>SUM(I12:I13)</f>
        <v>0</v>
      </c>
      <c r="J11" s="68">
        <f>SUM(J12:J13)</f>
        <v>0</v>
      </c>
      <c r="K11" s="68">
        <f t="shared" ref="K11:AG11" si="2">SUM(K12:K13)</f>
        <v>0</v>
      </c>
      <c r="L11" s="68">
        <f t="shared" si="2"/>
        <v>0</v>
      </c>
      <c r="M11" s="68">
        <f t="shared" si="2"/>
        <v>0</v>
      </c>
      <c r="N11" s="68">
        <f t="shared" si="2"/>
        <v>0</v>
      </c>
      <c r="O11" s="68">
        <f t="shared" si="2"/>
        <v>0</v>
      </c>
      <c r="P11" s="68">
        <f t="shared" si="2"/>
        <v>0</v>
      </c>
      <c r="Q11" s="68">
        <f t="shared" si="2"/>
        <v>0</v>
      </c>
      <c r="R11" s="68">
        <f t="shared" si="2"/>
        <v>0</v>
      </c>
      <c r="S11" s="68">
        <f t="shared" si="2"/>
        <v>0</v>
      </c>
      <c r="T11" s="68">
        <f t="shared" si="2"/>
        <v>0</v>
      </c>
      <c r="U11" s="68">
        <f t="shared" si="2"/>
        <v>0</v>
      </c>
      <c r="V11" s="68">
        <f t="shared" si="2"/>
        <v>0</v>
      </c>
      <c r="W11" s="68">
        <f t="shared" si="2"/>
        <v>0</v>
      </c>
      <c r="X11" s="68">
        <f t="shared" si="2"/>
        <v>0</v>
      </c>
      <c r="Y11" s="68">
        <f t="shared" si="2"/>
        <v>0</v>
      </c>
      <c r="Z11" s="68">
        <f t="shared" si="2"/>
        <v>0</v>
      </c>
      <c r="AA11" s="68">
        <f t="shared" si="2"/>
        <v>0</v>
      </c>
      <c r="AB11" s="68">
        <f t="shared" si="2"/>
        <v>0</v>
      </c>
      <c r="AC11" s="68">
        <f t="shared" si="2"/>
        <v>0</v>
      </c>
      <c r="AD11" s="68">
        <f t="shared" si="2"/>
        <v>0</v>
      </c>
      <c r="AE11" s="68">
        <f t="shared" si="2"/>
        <v>0</v>
      </c>
      <c r="AF11" s="68">
        <f t="shared" si="2"/>
        <v>0</v>
      </c>
      <c r="AG11" s="69">
        <f t="shared" si="2"/>
        <v>0</v>
      </c>
    </row>
    <row r="12" spans="1:34" ht="20.100000000000001" customHeight="1" x14ac:dyDescent="0.45">
      <c r="A12" s="70"/>
      <c r="B12" s="261"/>
      <c r="C12" s="42"/>
      <c r="D12" s="43"/>
      <c r="E12" s="71"/>
      <c r="F12" s="72"/>
      <c r="G12" s="73"/>
      <c r="H12" s="45"/>
      <c r="I12" s="74"/>
      <c r="J12" s="75"/>
      <c r="K12" s="75"/>
      <c r="L12" s="75"/>
      <c r="M12" s="75"/>
      <c r="N12" s="75"/>
      <c r="O12" s="75"/>
      <c r="P12" s="75"/>
      <c r="Q12" s="75"/>
      <c r="R12" s="75"/>
      <c r="S12" s="75"/>
      <c r="T12" s="75"/>
      <c r="U12" s="75"/>
      <c r="V12" s="75"/>
      <c r="W12" s="75"/>
      <c r="X12" s="75"/>
      <c r="Y12" s="75"/>
      <c r="Z12" s="75"/>
      <c r="AA12" s="75"/>
      <c r="AB12" s="173"/>
      <c r="AC12" s="173"/>
      <c r="AD12" s="173"/>
      <c r="AE12" s="173"/>
      <c r="AF12" s="173"/>
      <c r="AG12" s="76"/>
    </row>
    <row r="13" spans="1:34" ht="20.100000000000001" customHeight="1" x14ac:dyDescent="0.45">
      <c r="A13" s="70"/>
      <c r="B13" s="261"/>
      <c r="C13" s="42"/>
      <c r="D13" s="55"/>
      <c r="E13" s="56"/>
      <c r="F13" s="77"/>
      <c r="G13" s="78"/>
      <c r="H13" s="58"/>
      <c r="I13" s="79"/>
      <c r="J13" s="80"/>
      <c r="K13" s="80"/>
      <c r="L13" s="80"/>
      <c r="M13" s="80"/>
      <c r="N13" s="80"/>
      <c r="O13" s="80"/>
      <c r="P13" s="80"/>
      <c r="Q13" s="80"/>
      <c r="R13" s="80"/>
      <c r="S13" s="80"/>
      <c r="T13" s="80"/>
      <c r="U13" s="80"/>
      <c r="V13" s="80"/>
      <c r="W13" s="80"/>
      <c r="X13" s="80"/>
      <c r="Y13" s="80"/>
      <c r="Z13" s="80"/>
      <c r="AA13" s="80"/>
      <c r="AB13" s="174"/>
      <c r="AC13" s="174"/>
      <c r="AD13" s="174"/>
      <c r="AE13" s="174"/>
      <c r="AF13" s="174"/>
      <c r="AG13" s="81"/>
    </row>
    <row r="14" spans="1:34" ht="20.100000000000001" customHeight="1" thickBot="1" x14ac:dyDescent="0.5">
      <c r="A14" s="70"/>
      <c r="B14" s="261"/>
      <c r="C14" s="82" t="s">
        <v>71</v>
      </c>
      <c r="D14" s="83"/>
      <c r="E14" s="84"/>
      <c r="F14" s="85"/>
      <c r="G14" s="86"/>
      <c r="H14" s="87">
        <f>SUM(I14:AG14)</f>
        <v>0</v>
      </c>
      <c r="I14" s="88">
        <f t="shared" ref="I14:AA14" si="3">I7-I11</f>
        <v>0</v>
      </c>
      <c r="J14" s="89">
        <f t="shared" si="3"/>
        <v>0</v>
      </c>
      <c r="K14" s="89">
        <f t="shared" si="3"/>
        <v>0</v>
      </c>
      <c r="L14" s="89">
        <f t="shared" si="3"/>
        <v>0</v>
      </c>
      <c r="M14" s="89">
        <f t="shared" si="3"/>
        <v>0</v>
      </c>
      <c r="N14" s="89">
        <f t="shared" si="3"/>
        <v>0</v>
      </c>
      <c r="O14" s="89">
        <f t="shared" si="3"/>
        <v>0</v>
      </c>
      <c r="P14" s="89">
        <f t="shared" si="3"/>
        <v>0</v>
      </c>
      <c r="Q14" s="89">
        <f t="shared" si="3"/>
        <v>0</v>
      </c>
      <c r="R14" s="89">
        <f t="shared" si="3"/>
        <v>0</v>
      </c>
      <c r="S14" s="89">
        <f t="shared" si="3"/>
        <v>0</v>
      </c>
      <c r="T14" s="89">
        <f t="shared" si="3"/>
        <v>0</v>
      </c>
      <c r="U14" s="89">
        <f t="shared" si="3"/>
        <v>0</v>
      </c>
      <c r="V14" s="89">
        <f t="shared" si="3"/>
        <v>0</v>
      </c>
      <c r="W14" s="89">
        <f t="shared" si="3"/>
        <v>0</v>
      </c>
      <c r="X14" s="89">
        <f t="shared" si="3"/>
        <v>0</v>
      </c>
      <c r="Y14" s="89">
        <f t="shared" si="3"/>
        <v>0</v>
      </c>
      <c r="Z14" s="89">
        <f t="shared" si="3"/>
        <v>0</v>
      </c>
      <c r="AA14" s="89">
        <f t="shared" si="3"/>
        <v>0</v>
      </c>
      <c r="AB14" s="89">
        <f t="shared" ref="AB14:AF14" si="4">AB7-AB11</f>
        <v>0</v>
      </c>
      <c r="AC14" s="89">
        <f t="shared" si="4"/>
        <v>0</v>
      </c>
      <c r="AD14" s="89">
        <f t="shared" si="4"/>
        <v>0</v>
      </c>
      <c r="AE14" s="89">
        <f t="shared" si="4"/>
        <v>0</v>
      </c>
      <c r="AF14" s="89">
        <f t="shared" si="4"/>
        <v>0</v>
      </c>
      <c r="AG14" s="90">
        <f>AG7-AG11</f>
        <v>0</v>
      </c>
    </row>
    <row r="15" spans="1:34" ht="20.100000000000001" customHeight="1" thickTop="1" x14ac:dyDescent="0.45">
      <c r="B15" s="261"/>
      <c r="C15" s="33" t="s">
        <v>72</v>
      </c>
      <c r="D15" s="55"/>
      <c r="E15" s="56"/>
      <c r="F15" s="77"/>
      <c r="G15" s="78"/>
      <c r="H15" s="58">
        <f>SUM(I15:AG15)</f>
        <v>0</v>
      </c>
      <c r="I15" s="79">
        <f>SUM(I16:I17)</f>
        <v>0</v>
      </c>
      <c r="J15" s="80">
        <f>SUM(J16:J17)</f>
        <v>0</v>
      </c>
      <c r="K15" s="80">
        <f t="shared" ref="K15:AG15" si="5">SUM(K16:K17)</f>
        <v>0</v>
      </c>
      <c r="L15" s="80">
        <f t="shared" si="5"/>
        <v>0</v>
      </c>
      <c r="M15" s="80">
        <f t="shared" si="5"/>
        <v>0</v>
      </c>
      <c r="N15" s="80">
        <f t="shared" si="5"/>
        <v>0</v>
      </c>
      <c r="O15" s="80">
        <f t="shared" si="5"/>
        <v>0</v>
      </c>
      <c r="P15" s="80">
        <f t="shared" si="5"/>
        <v>0</v>
      </c>
      <c r="Q15" s="80">
        <f t="shared" si="5"/>
        <v>0</v>
      </c>
      <c r="R15" s="80">
        <f t="shared" si="5"/>
        <v>0</v>
      </c>
      <c r="S15" s="80">
        <f t="shared" si="5"/>
        <v>0</v>
      </c>
      <c r="T15" s="80">
        <f t="shared" si="5"/>
        <v>0</v>
      </c>
      <c r="U15" s="80">
        <f t="shared" si="5"/>
        <v>0</v>
      </c>
      <c r="V15" s="80">
        <f t="shared" si="5"/>
        <v>0</v>
      </c>
      <c r="W15" s="80">
        <f t="shared" si="5"/>
        <v>0</v>
      </c>
      <c r="X15" s="80">
        <f t="shared" si="5"/>
        <v>0</v>
      </c>
      <c r="Y15" s="80">
        <f t="shared" si="5"/>
        <v>0</v>
      </c>
      <c r="Z15" s="80">
        <f t="shared" si="5"/>
        <v>0</v>
      </c>
      <c r="AA15" s="80">
        <f t="shared" si="5"/>
        <v>0</v>
      </c>
      <c r="AB15" s="80">
        <f t="shared" ref="AB15:AF15" si="6">SUM(AB16:AB17)</f>
        <v>0</v>
      </c>
      <c r="AC15" s="80">
        <f t="shared" si="6"/>
        <v>0</v>
      </c>
      <c r="AD15" s="80">
        <f t="shared" si="6"/>
        <v>0</v>
      </c>
      <c r="AE15" s="80">
        <f t="shared" si="6"/>
        <v>0</v>
      </c>
      <c r="AF15" s="80">
        <f t="shared" si="6"/>
        <v>0</v>
      </c>
      <c r="AG15" s="81">
        <f t="shared" si="5"/>
        <v>0</v>
      </c>
    </row>
    <row r="16" spans="1:34" ht="20.100000000000001" customHeight="1" x14ac:dyDescent="0.45">
      <c r="B16" s="261"/>
      <c r="C16" s="42"/>
      <c r="D16" s="43"/>
      <c r="E16" s="71"/>
      <c r="F16" s="72"/>
      <c r="G16" s="73"/>
      <c r="H16" s="45"/>
      <c r="I16" s="74"/>
      <c r="J16" s="75"/>
      <c r="K16" s="75"/>
      <c r="L16" s="75"/>
      <c r="M16" s="75"/>
      <c r="N16" s="75"/>
      <c r="O16" s="75"/>
      <c r="P16" s="75"/>
      <c r="Q16" s="75"/>
      <c r="R16" s="75"/>
      <c r="S16" s="75"/>
      <c r="T16" s="75"/>
      <c r="U16" s="75"/>
      <c r="V16" s="75"/>
      <c r="W16" s="75"/>
      <c r="X16" s="75"/>
      <c r="Y16" s="75"/>
      <c r="Z16" s="75"/>
      <c r="AA16" s="75"/>
      <c r="AB16" s="173"/>
      <c r="AC16" s="173"/>
      <c r="AD16" s="173"/>
      <c r="AE16" s="173"/>
      <c r="AF16" s="173"/>
      <c r="AG16" s="76"/>
    </row>
    <row r="17" spans="1:33" ht="20.100000000000001" customHeight="1" x14ac:dyDescent="0.45">
      <c r="B17" s="261"/>
      <c r="C17" s="42"/>
      <c r="D17" s="55"/>
      <c r="E17" s="56"/>
      <c r="F17" s="91"/>
      <c r="G17" s="92"/>
      <c r="H17" s="51"/>
      <c r="I17" s="93"/>
      <c r="J17" s="94"/>
      <c r="K17" s="94"/>
      <c r="L17" s="94"/>
      <c r="M17" s="94"/>
      <c r="N17" s="94"/>
      <c r="O17" s="94"/>
      <c r="P17" s="94"/>
      <c r="Q17" s="94"/>
      <c r="R17" s="94"/>
      <c r="S17" s="94"/>
      <c r="T17" s="94"/>
      <c r="U17" s="94"/>
      <c r="V17" s="94"/>
      <c r="W17" s="94"/>
      <c r="X17" s="94"/>
      <c r="Y17" s="94"/>
      <c r="Z17" s="94"/>
      <c r="AA17" s="94"/>
      <c r="AB17" s="175"/>
      <c r="AC17" s="175"/>
      <c r="AD17" s="175"/>
      <c r="AE17" s="175"/>
      <c r="AF17" s="175"/>
      <c r="AG17" s="95"/>
    </row>
    <row r="18" spans="1:33" ht="20.100000000000001" customHeight="1" x14ac:dyDescent="0.45">
      <c r="A18" s="70"/>
      <c r="B18" s="261"/>
      <c r="C18" s="61" t="s">
        <v>73</v>
      </c>
      <c r="D18" s="62"/>
      <c r="E18" s="63"/>
      <c r="F18" s="72"/>
      <c r="G18" s="73"/>
      <c r="H18" s="45">
        <f>SUM(I18:AG18)</f>
        <v>0</v>
      </c>
      <c r="I18" s="74">
        <f>SUM(I19:I20)</f>
        <v>0</v>
      </c>
      <c r="J18" s="75">
        <f>SUM(J19:J20)</f>
        <v>0</v>
      </c>
      <c r="K18" s="75">
        <f t="shared" ref="K18:AG18" si="7">SUM(K19:K20)</f>
        <v>0</v>
      </c>
      <c r="L18" s="75">
        <f t="shared" si="7"/>
        <v>0</v>
      </c>
      <c r="M18" s="75">
        <f t="shared" si="7"/>
        <v>0</v>
      </c>
      <c r="N18" s="75">
        <f t="shared" si="7"/>
        <v>0</v>
      </c>
      <c r="O18" s="75">
        <f t="shared" si="7"/>
        <v>0</v>
      </c>
      <c r="P18" s="75">
        <f t="shared" si="7"/>
        <v>0</v>
      </c>
      <c r="Q18" s="75">
        <f t="shared" si="7"/>
        <v>0</v>
      </c>
      <c r="R18" s="75">
        <f t="shared" si="7"/>
        <v>0</v>
      </c>
      <c r="S18" s="75">
        <f t="shared" si="7"/>
        <v>0</v>
      </c>
      <c r="T18" s="75">
        <f t="shared" si="7"/>
        <v>0</v>
      </c>
      <c r="U18" s="75">
        <f t="shared" si="7"/>
        <v>0</v>
      </c>
      <c r="V18" s="75">
        <f t="shared" si="7"/>
        <v>0</v>
      </c>
      <c r="W18" s="75">
        <f t="shared" si="7"/>
        <v>0</v>
      </c>
      <c r="X18" s="75">
        <f t="shared" si="7"/>
        <v>0</v>
      </c>
      <c r="Y18" s="75">
        <f t="shared" si="7"/>
        <v>0</v>
      </c>
      <c r="Z18" s="75">
        <f t="shared" si="7"/>
        <v>0</v>
      </c>
      <c r="AA18" s="75">
        <f t="shared" si="7"/>
        <v>0</v>
      </c>
      <c r="AB18" s="75">
        <f t="shared" ref="AB18:AF18" si="8">SUM(AB19:AB20)</f>
        <v>0</v>
      </c>
      <c r="AC18" s="75">
        <f t="shared" si="8"/>
        <v>0</v>
      </c>
      <c r="AD18" s="75">
        <f t="shared" si="8"/>
        <v>0</v>
      </c>
      <c r="AE18" s="75">
        <f t="shared" si="8"/>
        <v>0</v>
      </c>
      <c r="AF18" s="75">
        <f t="shared" si="8"/>
        <v>0</v>
      </c>
      <c r="AG18" s="76">
        <f t="shared" si="7"/>
        <v>0</v>
      </c>
    </row>
    <row r="19" spans="1:33" ht="20.100000000000001" customHeight="1" x14ac:dyDescent="0.45">
      <c r="A19" s="70"/>
      <c r="B19" s="261"/>
      <c r="C19" s="33"/>
      <c r="D19" s="43"/>
      <c r="E19" s="71"/>
      <c r="F19" s="72"/>
      <c r="G19" s="73"/>
      <c r="H19" s="45"/>
      <c r="I19" s="74"/>
      <c r="J19" s="75"/>
      <c r="K19" s="75"/>
      <c r="L19" s="75"/>
      <c r="M19" s="75"/>
      <c r="N19" s="75"/>
      <c r="O19" s="75"/>
      <c r="P19" s="75"/>
      <c r="Q19" s="75"/>
      <c r="R19" s="75"/>
      <c r="S19" s="75"/>
      <c r="T19" s="75"/>
      <c r="U19" s="75"/>
      <c r="V19" s="75"/>
      <c r="W19" s="75"/>
      <c r="X19" s="75"/>
      <c r="Y19" s="75"/>
      <c r="Z19" s="75"/>
      <c r="AA19" s="75"/>
      <c r="AB19" s="75"/>
      <c r="AC19" s="75"/>
      <c r="AD19" s="75"/>
      <c r="AE19" s="75"/>
      <c r="AF19" s="75"/>
      <c r="AG19" s="76"/>
    </row>
    <row r="20" spans="1:33" ht="20.100000000000001" customHeight="1" x14ac:dyDescent="0.45">
      <c r="A20" s="70"/>
      <c r="B20" s="261"/>
      <c r="C20" s="96"/>
      <c r="D20" s="55"/>
      <c r="E20" s="56"/>
      <c r="F20" s="77"/>
      <c r="G20" s="78"/>
      <c r="H20" s="58"/>
      <c r="I20" s="79"/>
      <c r="J20" s="80"/>
      <c r="K20" s="80"/>
      <c r="L20" s="80"/>
      <c r="M20" s="80"/>
      <c r="N20" s="80"/>
      <c r="O20" s="80"/>
      <c r="P20" s="80"/>
      <c r="Q20" s="80"/>
      <c r="R20" s="80"/>
      <c r="S20" s="80"/>
      <c r="T20" s="80"/>
      <c r="U20" s="80"/>
      <c r="V20" s="80"/>
      <c r="W20" s="80"/>
      <c r="X20" s="80"/>
      <c r="Y20" s="80"/>
      <c r="Z20" s="80"/>
      <c r="AA20" s="80"/>
      <c r="AB20" s="80"/>
      <c r="AC20" s="80"/>
      <c r="AD20" s="80"/>
      <c r="AE20" s="80"/>
      <c r="AF20" s="80"/>
      <c r="AG20" s="81"/>
    </row>
    <row r="21" spans="1:33" ht="20.100000000000001" customHeight="1" x14ac:dyDescent="0.45">
      <c r="A21" s="70"/>
      <c r="B21" s="261"/>
      <c r="C21" s="97" t="s">
        <v>74</v>
      </c>
      <c r="D21" s="56"/>
      <c r="E21" s="56"/>
      <c r="F21" s="77"/>
      <c r="G21" s="78"/>
      <c r="H21" s="58">
        <f>SUM(I21:AG21)</f>
        <v>0</v>
      </c>
      <c r="I21" s="79">
        <f>I15-I18</f>
        <v>0</v>
      </c>
      <c r="J21" s="80">
        <f>J15-J18</f>
        <v>0</v>
      </c>
      <c r="K21" s="80">
        <f t="shared" ref="K21:AG21" si="9">K15-K18</f>
        <v>0</v>
      </c>
      <c r="L21" s="80">
        <f t="shared" si="9"/>
        <v>0</v>
      </c>
      <c r="M21" s="80">
        <f t="shared" si="9"/>
        <v>0</v>
      </c>
      <c r="N21" s="80">
        <f t="shared" si="9"/>
        <v>0</v>
      </c>
      <c r="O21" s="80">
        <f t="shared" si="9"/>
        <v>0</v>
      </c>
      <c r="P21" s="80">
        <f t="shared" si="9"/>
        <v>0</v>
      </c>
      <c r="Q21" s="80">
        <f t="shared" si="9"/>
        <v>0</v>
      </c>
      <c r="R21" s="80">
        <f t="shared" si="9"/>
        <v>0</v>
      </c>
      <c r="S21" s="80">
        <f t="shared" si="9"/>
        <v>0</v>
      </c>
      <c r="T21" s="80">
        <f t="shared" si="9"/>
        <v>0</v>
      </c>
      <c r="U21" s="80">
        <f t="shared" si="9"/>
        <v>0</v>
      </c>
      <c r="V21" s="80">
        <f t="shared" si="9"/>
        <v>0</v>
      </c>
      <c r="W21" s="80">
        <f t="shared" si="9"/>
        <v>0</v>
      </c>
      <c r="X21" s="80">
        <f t="shared" si="9"/>
        <v>0</v>
      </c>
      <c r="Y21" s="80">
        <f t="shared" si="9"/>
        <v>0</v>
      </c>
      <c r="Z21" s="80">
        <f t="shared" si="9"/>
        <v>0</v>
      </c>
      <c r="AA21" s="80">
        <f t="shared" si="9"/>
        <v>0</v>
      </c>
      <c r="AB21" s="80">
        <f t="shared" ref="AB21:AF21" si="10">AB15-AB18</f>
        <v>0</v>
      </c>
      <c r="AC21" s="80">
        <f t="shared" si="10"/>
        <v>0</v>
      </c>
      <c r="AD21" s="80">
        <f t="shared" si="10"/>
        <v>0</v>
      </c>
      <c r="AE21" s="80">
        <f t="shared" si="10"/>
        <v>0</v>
      </c>
      <c r="AF21" s="80">
        <f t="shared" si="10"/>
        <v>0</v>
      </c>
      <c r="AG21" s="81">
        <f t="shared" si="9"/>
        <v>0</v>
      </c>
    </row>
    <row r="22" spans="1:33" ht="20.100000000000001" customHeight="1" thickBot="1" x14ac:dyDescent="0.5">
      <c r="A22" s="70"/>
      <c r="B22" s="261"/>
      <c r="C22" s="98" t="s">
        <v>75</v>
      </c>
      <c r="D22" s="84"/>
      <c r="E22" s="84"/>
      <c r="F22" s="85"/>
      <c r="G22" s="86"/>
      <c r="H22" s="87">
        <f>SUM(I22:AG22)</f>
        <v>0</v>
      </c>
      <c r="I22" s="88">
        <f>I14+I21</f>
        <v>0</v>
      </c>
      <c r="J22" s="89">
        <f>J14+J21</f>
        <v>0</v>
      </c>
      <c r="K22" s="89">
        <f t="shared" ref="K22:AG22" si="11">K14+K21</f>
        <v>0</v>
      </c>
      <c r="L22" s="89">
        <f t="shared" si="11"/>
        <v>0</v>
      </c>
      <c r="M22" s="89">
        <f t="shared" si="11"/>
        <v>0</v>
      </c>
      <c r="N22" s="89">
        <f t="shared" si="11"/>
        <v>0</v>
      </c>
      <c r="O22" s="89">
        <f t="shared" si="11"/>
        <v>0</v>
      </c>
      <c r="P22" s="89">
        <f t="shared" si="11"/>
        <v>0</v>
      </c>
      <c r="Q22" s="89">
        <f t="shared" si="11"/>
        <v>0</v>
      </c>
      <c r="R22" s="89">
        <f t="shared" si="11"/>
        <v>0</v>
      </c>
      <c r="S22" s="89">
        <f t="shared" si="11"/>
        <v>0</v>
      </c>
      <c r="T22" s="89">
        <f t="shared" si="11"/>
        <v>0</v>
      </c>
      <c r="U22" s="89">
        <f t="shared" si="11"/>
        <v>0</v>
      </c>
      <c r="V22" s="89">
        <f t="shared" si="11"/>
        <v>0</v>
      </c>
      <c r="W22" s="89">
        <f t="shared" si="11"/>
        <v>0</v>
      </c>
      <c r="X22" s="89">
        <f t="shared" si="11"/>
        <v>0</v>
      </c>
      <c r="Y22" s="89">
        <f t="shared" si="11"/>
        <v>0</v>
      </c>
      <c r="Z22" s="89">
        <f t="shared" si="11"/>
        <v>0</v>
      </c>
      <c r="AA22" s="89">
        <f t="shared" si="11"/>
        <v>0</v>
      </c>
      <c r="AB22" s="89">
        <f t="shared" ref="AB22:AF22" si="12">AB14+AB21</f>
        <v>0</v>
      </c>
      <c r="AC22" s="89">
        <f t="shared" si="12"/>
        <v>0</v>
      </c>
      <c r="AD22" s="89">
        <f t="shared" si="12"/>
        <v>0</v>
      </c>
      <c r="AE22" s="89">
        <f t="shared" si="12"/>
        <v>0</v>
      </c>
      <c r="AF22" s="89">
        <f t="shared" si="12"/>
        <v>0</v>
      </c>
      <c r="AG22" s="90">
        <f t="shared" si="11"/>
        <v>0</v>
      </c>
    </row>
    <row r="23" spans="1:33" ht="20.100000000000001" customHeight="1" thickTop="1" x14ac:dyDescent="0.45">
      <c r="A23" s="70"/>
      <c r="B23" s="261"/>
      <c r="C23" s="97" t="s">
        <v>76</v>
      </c>
      <c r="D23" s="56"/>
      <c r="E23" s="56"/>
      <c r="F23" s="77"/>
      <c r="G23" s="78"/>
      <c r="H23" s="58"/>
      <c r="I23" s="79"/>
      <c r="J23" s="80"/>
      <c r="K23" s="80"/>
      <c r="L23" s="80"/>
      <c r="M23" s="80"/>
      <c r="N23" s="80"/>
      <c r="O23" s="80"/>
      <c r="P23" s="80"/>
      <c r="Q23" s="80"/>
      <c r="R23" s="80"/>
      <c r="S23" s="80"/>
      <c r="T23" s="80"/>
      <c r="U23" s="80"/>
      <c r="V23" s="80"/>
      <c r="W23" s="80"/>
      <c r="X23" s="80"/>
      <c r="Y23" s="80"/>
      <c r="Z23" s="80"/>
      <c r="AA23" s="80"/>
      <c r="AB23" s="80"/>
      <c r="AC23" s="80"/>
      <c r="AD23" s="80"/>
      <c r="AE23" s="80"/>
      <c r="AF23" s="80"/>
      <c r="AG23" s="81"/>
    </row>
    <row r="24" spans="1:33" ht="20.100000000000001" customHeight="1" thickBot="1" x14ac:dyDescent="0.5">
      <c r="B24" s="261"/>
      <c r="C24" s="82" t="s">
        <v>77</v>
      </c>
      <c r="D24" s="83"/>
      <c r="E24" s="84"/>
      <c r="F24" s="85"/>
      <c r="G24" s="86"/>
      <c r="H24" s="87">
        <f>SUM(I24:AG24)</f>
        <v>0</v>
      </c>
      <c r="I24" s="88">
        <f>I22+I23</f>
        <v>0</v>
      </c>
      <c r="J24" s="89">
        <f>J22+J23</f>
        <v>0</v>
      </c>
      <c r="K24" s="89">
        <f t="shared" ref="K24:AG24" si="13">K22+K23</f>
        <v>0</v>
      </c>
      <c r="L24" s="89">
        <f t="shared" si="13"/>
        <v>0</v>
      </c>
      <c r="M24" s="89">
        <f t="shared" si="13"/>
        <v>0</v>
      </c>
      <c r="N24" s="89">
        <f t="shared" si="13"/>
        <v>0</v>
      </c>
      <c r="O24" s="89">
        <f t="shared" si="13"/>
        <v>0</v>
      </c>
      <c r="P24" s="89">
        <f t="shared" si="13"/>
        <v>0</v>
      </c>
      <c r="Q24" s="89">
        <f t="shared" si="13"/>
        <v>0</v>
      </c>
      <c r="R24" s="89">
        <f t="shared" si="13"/>
        <v>0</v>
      </c>
      <c r="S24" s="89">
        <f t="shared" si="13"/>
        <v>0</v>
      </c>
      <c r="T24" s="89">
        <f t="shared" si="13"/>
        <v>0</v>
      </c>
      <c r="U24" s="89">
        <f t="shared" si="13"/>
        <v>0</v>
      </c>
      <c r="V24" s="89">
        <f t="shared" si="13"/>
        <v>0</v>
      </c>
      <c r="W24" s="89">
        <f t="shared" si="13"/>
        <v>0</v>
      </c>
      <c r="X24" s="89">
        <f t="shared" si="13"/>
        <v>0</v>
      </c>
      <c r="Y24" s="89">
        <f t="shared" si="13"/>
        <v>0</v>
      </c>
      <c r="Z24" s="89">
        <f t="shared" si="13"/>
        <v>0</v>
      </c>
      <c r="AA24" s="89">
        <f t="shared" si="13"/>
        <v>0</v>
      </c>
      <c r="AB24" s="89">
        <f t="shared" ref="AB24:AF24" si="14">AB22+AB23</f>
        <v>0</v>
      </c>
      <c r="AC24" s="89">
        <f t="shared" si="14"/>
        <v>0</v>
      </c>
      <c r="AD24" s="89">
        <f t="shared" si="14"/>
        <v>0</v>
      </c>
      <c r="AE24" s="89">
        <f t="shared" si="14"/>
        <v>0</v>
      </c>
      <c r="AF24" s="89">
        <f t="shared" si="14"/>
        <v>0</v>
      </c>
      <c r="AG24" s="90">
        <f t="shared" si="13"/>
        <v>0</v>
      </c>
    </row>
    <row r="25" spans="1:33" ht="20.100000000000001" customHeight="1" thickTop="1" x14ac:dyDescent="0.45">
      <c r="B25" s="261"/>
      <c r="C25" s="99" t="s">
        <v>78</v>
      </c>
      <c r="D25" s="100"/>
      <c r="E25" s="100"/>
      <c r="F25" s="101"/>
      <c r="G25" s="102"/>
      <c r="H25" s="103"/>
      <c r="I25" s="104"/>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6"/>
    </row>
    <row r="26" spans="1:33" ht="20.100000000000001" customHeight="1" thickBot="1" x14ac:dyDescent="0.5">
      <c r="B26" s="262"/>
      <c r="C26" s="107" t="s">
        <v>79</v>
      </c>
      <c r="D26" s="108"/>
      <c r="E26" s="109"/>
      <c r="F26" s="110"/>
      <c r="G26" s="111"/>
      <c r="H26" s="112">
        <f>SUM(I26:AG26)</f>
        <v>0</v>
      </c>
      <c r="I26" s="113">
        <f>I24-I25</f>
        <v>0</v>
      </c>
      <c r="J26" s="114">
        <f>J24-J25</f>
        <v>0</v>
      </c>
      <c r="K26" s="114">
        <f>K24-K25</f>
        <v>0</v>
      </c>
      <c r="L26" s="114">
        <f>L24-L25</f>
        <v>0</v>
      </c>
      <c r="M26" s="114">
        <f t="shared" ref="M26:AG26" si="15">M24-M25</f>
        <v>0</v>
      </c>
      <c r="N26" s="114">
        <f t="shared" si="15"/>
        <v>0</v>
      </c>
      <c r="O26" s="114">
        <f t="shared" si="15"/>
        <v>0</v>
      </c>
      <c r="P26" s="114">
        <f t="shared" si="15"/>
        <v>0</v>
      </c>
      <c r="Q26" s="114">
        <f t="shared" si="15"/>
        <v>0</v>
      </c>
      <c r="R26" s="114">
        <f t="shared" si="15"/>
        <v>0</v>
      </c>
      <c r="S26" s="114">
        <f t="shared" si="15"/>
        <v>0</v>
      </c>
      <c r="T26" s="114">
        <f t="shared" si="15"/>
        <v>0</v>
      </c>
      <c r="U26" s="114">
        <f t="shared" si="15"/>
        <v>0</v>
      </c>
      <c r="V26" s="114">
        <f t="shared" si="15"/>
        <v>0</v>
      </c>
      <c r="W26" s="114">
        <f t="shared" si="15"/>
        <v>0</v>
      </c>
      <c r="X26" s="114">
        <f t="shared" si="15"/>
        <v>0</v>
      </c>
      <c r="Y26" s="114">
        <f>Y24-Y25</f>
        <v>0</v>
      </c>
      <c r="Z26" s="114">
        <f t="shared" si="15"/>
        <v>0</v>
      </c>
      <c r="AA26" s="114">
        <f t="shared" si="15"/>
        <v>0</v>
      </c>
      <c r="AB26" s="114">
        <f t="shared" ref="AB26:AF26" si="16">AB24-AB25</f>
        <v>0</v>
      </c>
      <c r="AC26" s="114">
        <f t="shared" si="16"/>
        <v>0</v>
      </c>
      <c r="AD26" s="114">
        <f t="shared" si="16"/>
        <v>0</v>
      </c>
      <c r="AE26" s="114">
        <f t="shared" si="16"/>
        <v>0</v>
      </c>
      <c r="AF26" s="114">
        <f t="shared" si="16"/>
        <v>0</v>
      </c>
      <c r="AG26" s="115">
        <f t="shared" si="15"/>
        <v>0</v>
      </c>
    </row>
    <row r="27" spans="1:33" ht="20.100000000000001" customHeight="1" x14ac:dyDescent="0.45">
      <c r="C27" s="116"/>
      <c r="D27" s="116"/>
      <c r="E27" s="116"/>
      <c r="F27" s="116"/>
      <c r="G27" s="116"/>
      <c r="H27" s="117"/>
      <c r="I27" s="116"/>
      <c r="J27" s="116"/>
      <c r="K27" s="116"/>
      <c r="L27" s="116"/>
      <c r="M27" s="118"/>
      <c r="N27" s="118"/>
      <c r="O27" s="118"/>
      <c r="P27" s="118"/>
      <c r="Q27" s="118"/>
      <c r="R27" s="118"/>
      <c r="S27" s="118"/>
      <c r="T27" s="118"/>
      <c r="U27" s="118"/>
      <c r="V27" s="118"/>
      <c r="W27" s="118"/>
      <c r="X27" s="118"/>
      <c r="Y27" s="118"/>
      <c r="Z27" s="118"/>
      <c r="AA27" s="118"/>
      <c r="AB27" s="118"/>
      <c r="AC27" s="118"/>
      <c r="AD27" s="118"/>
      <c r="AE27" s="118"/>
      <c r="AF27" s="118"/>
      <c r="AG27" s="118"/>
    </row>
    <row r="28" spans="1:33" ht="20.100000000000001" customHeight="1" thickBot="1" x14ac:dyDescent="0.5">
      <c r="A28" s="119"/>
      <c r="B28" s="28"/>
      <c r="C28" s="28"/>
      <c r="D28" s="28"/>
      <c r="E28" s="28"/>
      <c r="F28" s="28"/>
      <c r="G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9" t="s">
        <v>46</v>
      </c>
    </row>
    <row r="29" spans="1:33" ht="20.100000000000001" customHeight="1" thickBot="1" x14ac:dyDescent="0.5">
      <c r="B29" s="256" t="s">
        <v>47</v>
      </c>
      <c r="C29" s="257"/>
      <c r="D29" s="257"/>
      <c r="E29" s="257"/>
      <c r="F29" s="257"/>
      <c r="G29" s="257"/>
      <c r="H29" s="30" t="s">
        <v>20</v>
      </c>
      <c r="I29" s="176" t="s">
        <v>100</v>
      </c>
      <c r="J29" s="31" t="s">
        <v>101</v>
      </c>
      <c r="K29" s="31" t="s">
        <v>102</v>
      </c>
      <c r="L29" s="31" t="s">
        <v>103</v>
      </c>
      <c r="M29" s="31" t="s">
        <v>104</v>
      </c>
      <c r="N29" s="31" t="s">
        <v>48</v>
      </c>
      <c r="O29" s="31" t="s">
        <v>49</v>
      </c>
      <c r="P29" s="31" t="s">
        <v>50</v>
      </c>
      <c r="Q29" s="31" t="s">
        <v>51</v>
      </c>
      <c r="R29" s="31" t="s">
        <v>52</v>
      </c>
      <c r="S29" s="31" t="s">
        <v>53</v>
      </c>
      <c r="T29" s="31" t="s">
        <v>54</v>
      </c>
      <c r="U29" s="31" t="s">
        <v>55</v>
      </c>
      <c r="V29" s="31" t="s">
        <v>56</v>
      </c>
      <c r="W29" s="31" t="s">
        <v>57</v>
      </c>
      <c r="X29" s="31" t="s">
        <v>58</v>
      </c>
      <c r="Y29" s="31" t="s">
        <v>59</v>
      </c>
      <c r="Z29" s="31" t="s">
        <v>60</v>
      </c>
      <c r="AA29" s="31" t="s">
        <v>61</v>
      </c>
      <c r="AB29" s="31" t="s">
        <v>62</v>
      </c>
      <c r="AC29" s="31" t="s">
        <v>63</v>
      </c>
      <c r="AD29" s="31" t="s">
        <v>64</v>
      </c>
      <c r="AE29" s="31" t="s">
        <v>65</v>
      </c>
      <c r="AF29" s="31" t="s">
        <v>66</v>
      </c>
      <c r="AG29" s="32" t="s">
        <v>67</v>
      </c>
    </row>
    <row r="30" spans="1:33" ht="20.100000000000001" customHeight="1" x14ac:dyDescent="0.45">
      <c r="B30" s="261" t="s">
        <v>80</v>
      </c>
      <c r="C30" s="120" t="s">
        <v>81</v>
      </c>
      <c r="D30" s="121"/>
      <c r="E30" s="121"/>
      <c r="F30" s="35"/>
      <c r="G30" s="35"/>
      <c r="H30" s="38">
        <f>SUM(I30:AG30)</f>
        <v>0</v>
      </c>
      <c r="I30" s="39">
        <f>SUM(I31:I33)</f>
        <v>0</v>
      </c>
      <c r="J30" s="122">
        <f>SUM(J31:J33)</f>
        <v>0</v>
      </c>
      <c r="K30" s="122">
        <f t="shared" ref="K30:AG30" si="17">SUM(K31:K33)</f>
        <v>0</v>
      </c>
      <c r="L30" s="122">
        <f t="shared" si="17"/>
        <v>0</v>
      </c>
      <c r="M30" s="122">
        <f t="shared" si="17"/>
        <v>0</v>
      </c>
      <c r="N30" s="122">
        <f t="shared" si="17"/>
        <v>0</v>
      </c>
      <c r="O30" s="122">
        <f t="shared" si="17"/>
        <v>0</v>
      </c>
      <c r="P30" s="122">
        <f t="shared" si="17"/>
        <v>0</v>
      </c>
      <c r="Q30" s="122">
        <f t="shared" si="17"/>
        <v>0</v>
      </c>
      <c r="R30" s="122">
        <f t="shared" si="17"/>
        <v>0</v>
      </c>
      <c r="S30" s="122">
        <f t="shared" si="17"/>
        <v>0</v>
      </c>
      <c r="T30" s="122">
        <f t="shared" si="17"/>
        <v>0</v>
      </c>
      <c r="U30" s="122">
        <f t="shared" si="17"/>
        <v>0</v>
      </c>
      <c r="V30" s="122">
        <f t="shared" si="17"/>
        <v>0</v>
      </c>
      <c r="W30" s="122">
        <f t="shared" si="17"/>
        <v>0</v>
      </c>
      <c r="X30" s="122">
        <f t="shared" si="17"/>
        <v>0</v>
      </c>
      <c r="Y30" s="122">
        <f t="shared" si="17"/>
        <v>0</v>
      </c>
      <c r="Z30" s="122">
        <f t="shared" si="17"/>
        <v>0</v>
      </c>
      <c r="AA30" s="122">
        <f t="shared" si="17"/>
        <v>0</v>
      </c>
      <c r="AB30" s="122">
        <f t="shared" ref="AB30:AC30" si="18">SUM(AB31:AB33)</f>
        <v>0</v>
      </c>
      <c r="AC30" s="122">
        <f t="shared" si="18"/>
        <v>0</v>
      </c>
      <c r="AD30" s="122">
        <f t="shared" ref="AD30:AE30" si="19">SUM(AD31:AD33)</f>
        <v>0</v>
      </c>
      <c r="AE30" s="122">
        <f t="shared" si="19"/>
        <v>0</v>
      </c>
      <c r="AF30" s="122">
        <f t="shared" ref="AF30" si="20">SUM(AF31:AF33)</f>
        <v>0</v>
      </c>
      <c r="AG30" s="123">
        <f t="shared" si="17"/>
        <v>0</v>
      </c>
    </row>
    <row r="31" spans="1:33" ht="20.100000000000001" customHeight="1" x14ac:dyDescent="0.45">
      <c r="B31" s="261"/>
      <c r="C31" s="124"/>
      <c r="D31" s="43" t="s">
        <v>82</v>
      </c>
      <c r="E31" s="125"/>
      <c r="F31" s="71"/>
      <c r="G31" s="71"/>
      <c r="H31" s="45"/>
      <c r="I31" s="74"/>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7"/>
    </row>
    <row r="32" spans="1:33" ht="20.100000000000001" customHeight="1" x14ac:dyDescent="0.45">
      <c r="B32" s="261"/>
      <c r="C32" s="128"/>
      <c r="D32" s="49" t="s">
        <v>83</v>
      </c>
      <c r="F32" s="116"/>
      <c r="G32" s="116"/>
      <c r="H32" s="51"/>
      <c r="I32" s="93"/>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30"/>
    </row>
    <row r="33" spans="1:33" ht="20.100000000000001" customHeight="1" x14ac:dyDescent="0.45">
      <c r="B33" s="261"/>
      <c r="C33" s="131"/>
      <c r="D33" s="55"/>
      <c r="E33" s="132"/>
      <c r="F33" s="116"/>
      <c r="G33" s="116"/>
      <c r="H33" s="51"/>
      <c r="I33" s="93"/>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30"/>
    </row>
    <row r="34" spans="1:33" ht="20.100000000000001" customHeight="1" x14ac:dyDescent="0.45">
      <c r="A34" s="70"/>
      <c r="B34" s="261"/>
      <c r="C34" s="133" t="s">
        <v>84</v>
      </c>
      <c r="D34" s="134"/>
      <c r="E34" s="134"/>
      <c r="F34" s="63"/>
      <c r="G34" s="63"/>
      <c r="H34" s="66">
        <f>SUM(I34:AG34)</f>
        <v>0</v>
      </c>
      <c r="I34" s="67">
        <f t="shared" ref="I34:AG34" si="21">SUM(I35:I37)</f>
        <v>0</v>
      </c>
      <c r="J34" s="135">
        <f t="shared" si="21"/>
        <v>0</v>
      </c>
      <c r="K34" s="135">
        <f t="shared" si="21"/>
        <v>0</v>
      </c>
      <c r="L34" s="135">
        <f t="shared" si="21"/>
        <v>0</v>
      </c>
      <c r="M34" s="135">
        <f t="shared" si="21"/>
        <v>0</v>
      </c>
      <c r="N34" s="135">
        <f t="shared" si="21"/>
        <v>0</v>
      </c>
      <c r="O34" s="135">
        <f t="shared" si="21"/>
        <v>0</v>
      </c>
      <c r="P34" s="135">
        <f t="shared" si="21"/>
        <v>0</v>
      </c>
      <c r="Q34" s="135">
        <f t="shared" si="21"/>
        <v>0</v>
      </c>
      <c r="R34" s="135">
        <f t="shared" si="21"/>
        <v>0</v>
      </c>
      <c r="S34" s="135">
        <f t="shared" si="21"/>
        <v>0</v>
      </c>
      <c r="T34" s="135">
        <f t="shared" si="21"/>
        <v>0</v>
      </c>
      <c r="U34" s="135">
        <f t="shared" si="21"/>
        <v>0</v>
      </c>
      <c r="V34" s="135">
        <f t="shared" si="21"/>
        <v>0</v>
      </c>
      <c r="W34" s="135">
        <f t="shared" si="21"/>
        <v>0</v>
      </c>
      <c r="X34" s="135">
        <f t="shared" si="21"/>
        <v>0</v>
      </c>
      <c r="Y34" s="135">
        <f t="shared" si="21"/>
        <v>0</v>
      </c>
      <c r="Z34" s="135">
        <f t="shared" si="21"/>
        <v>0</v>
      </c>
      <c r="AA34" s="135">
        <f t="shared" si="21"/>
        <v>0</v>
      </c>
      <c r="AB34" s="135">
        <f t="shared" ref="AB34:AC34" si="22">SUM(AB35:AB37)</f>
        <v>0</v>
      </c>
      <c r="AC34" s="135">
        <f t="shared" si="22"/>
        <v>0</v>
      </c>
      <c r="AD34" s="135">
        <f t="shared" ref="AD34:AE34" si="23">SUM(AD35:AD37)</f>
        <v>0</v>
      </c>
      <c r="AE34" s="135">
        <f t="shared" si="23"/>
        <v>0</v>
      </c>
      <c r="AF34" s="135">
        <f t="shared" ref="AF34" si="24">SUM(AF35:AF37)</f>
        <v>0</v>
      </c>
      <c r="AG34" s="136">
        <f t="shared" si="21"/>
        <v>0</v>
      </c>
    </row>
    <row r="35" spans="1:33" ht="20.100000000000001" customHeight="1" x14ac:dyDescent="0.45">
      <c r="A35" s="70"/>
      <c r="B35" s="261"/>
      <c r="C35" s="128"/>
      <c r="D35" s="43" t="s">
        <v>85</v>
      </c>
      <c r="E35" s="125"/>
      <c r="F35" s="71"/>
      <c r="G35" s="71"/>
      <c r="H35" s="45"/>
      <c r="I35" s="74"/>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7"/>
    </row>
    <row r="36" spans="1:33" ht="20.100000000000001" customHeight="1" x14ac:dyDescent="0.45">
      <c r="A36" s="70"/>
      <c r="B36" s="261"/>
      <c r="C36" s="128"/>
      <c r="D36" s="116"/>
      <c r="F36" s="116"/>
      <c r="G36" s="116"/>
      <c r="H36" s="51"/>
      <c r="I36" s="93"/>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30"/>
    </row>
    <row r="37" spans="1:33" ht="20.100000000000001" customHeight="1" x14ac:dyDescent="0.45">
      <c r="A37" s="70"/>
      <c r="B37" s="261"/>
      <c r="C37" s="131"/>
      <c r="D37" s="56"/>
      <c r="E37" s="132"/>
      <c r="F37" s="56"/>
      <c r="G37" s="56"/>
      <c r="H37" s="58"/>
      <c r="I37" s="79"/>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8"/>
    </row>
    <row r="38" spans="1:33" ht="20.100000000000001" customHeight="1" thickBot="1" x14ac:dyDescent="0.5">
      <c r="B38" s="261"/>
      <c r="C38" s="139" t="s">
        <v>86</v>
      </c>
      <c r="D38" s="140"/>
      <c r="E38" s="83"/>
      <c r="F38" s="84"/>
      <c r="G38" s="84"/>
      <c r="H38" s="87">
        <f>SUM(I38:AG38)</f>
        <v>0</v>
      </c>
      <c r="I38" s="88">
        <f>I30-I34</f>
        <v>0</v>
      </c>
      <c r="J38" s="141">
        <f>J30-J34</f>
        <v>0</v>
      </c>
      <c r="K38" s="141">
        <f t="shared" ref="K38:AG38" si="25">K30-K34</f>
        <v>0</v>
      </c>
      <c r="L38" s="141">
        <f t="shared" si="25"/>
        <v>0</v>
      </c>
      <c r="M38" s="141">
        <f t="shared" si="25"/>
        <v>0</v>
      </c>
      <c r="N38" s="141">
        <f t="shared" si="25"/>
        <v>0</v>
      </c>
      <c r="O38" s="141">
        <f t="shared" si="25"/>
        <v>0</v>
      </c>
      <c r="P38" s="141">
        <f t="shared" si="25"/>
        <v>0</v>
      </c>
      <c r="Q38" s="141">
        <f t="shared" si="25"/>
        <v>0</v>
      </c>
      <c r="R38" s="141">
        <f t="shared" si="25"/>
        <v>0</v>
      </c>
      <c r="S38" s="141">
        <f t="shared" si="25"/>
        <v>0</v>
      </c>
      <c r="T38" s="141">
        <f t="shared" si="25"/>
        <v>0</v>
      </c>
      <c r="U38" s="141">
        <f t="shared" si="25"/>
        <v>0</v>
      </c>
      <c r="V38" s="141">
        <f t="shared" si="25"/>
        <v>0</v>
      </c>
      <c r="W38" s="141">
        <f t="shared" si="25"/>
        <v>0</v>
      </c>
      <c r="X38" s="141">
        <f t="shared" si="25"/>
        <v>0</v>
      </c>
      <c r="Y38" s="141">
        <f t="shared" si="25"/>
        <v>0</v>
      </c>
      <c r="Z38" s="141">
        <f t="shared" si="25"/>
        <v>0</v>
      </c>
      <c r="AA38" s="141">
        <f t="shared" si="25"/>
        <v>0</v>
      </c>
      <c r="AB38" s="141">
        <f t="shared" ref="AB38:AC38" si="26">AB30-AB34</f>
        <v>0</v>
      </c>
      <c r="AC38" s="141">
        <f t="shared" si="26"/>
        <v>0</v>
      </c>
      <c r="AD38" s="141">
        <f t="shared" ref="AD38:AE38" si="27">AD30-AD34</f>
        <v>0</v>
      </c>
      <c r="AE38" s="141">
        <f t="shared" si="27"/>
        <v>0</v>
      </c>
      <c r="AF38" s="141">
        <f t="shared" ref="AF38" si="28">AF30-AF34</f>
        <v>0</v>
      </c>
      <c r="AG38" s="142">
        <f t="shared" si="25"/>
        <v>0</v>
      </c>
    </row>
    <row r="39" spans="1:33" ht="20.100000000000001" customHeight="1" thickTop="1" x14ac:dyDescent="0.45">
      <c r="B39" s="261"/>
      <c r="C39" s="97" t="s">
        <v>87</v>
      </c>
      <c r="D39" s="56"/>
      <c r="E39" s="56"/>
      <c r="F39" s="56"/>
      <c r="G39" s="56"/>
      <c r="H39" s="58"/>
      <c r="I39" s="79"/>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8"/>
    </row>
    <row r="40" spans="1:33" ht="20.100000000000001" customHeight="1" x14ac:dyDescent="0.45">
      <c r="B40" s="261"/>
      <c r="C40" s="133" t="s">
        <v>88</v>
      </c>
      <c r="D40" s="71"/>
      <c r="E40" s="71"/>
      <c r="F40" s="71"/>
      <c r="G40" s="125"/>
      <c r="H40" s="45">
        <f>SUM(I40:AG40)</f>
        <v>0</v>
      </c>
      <c r="I40" s="74">
        <f>I38-I39</f>
        <v>0</v>
      </c>
      <c r="J40" s="126">
        <f t="shared" ref="J40:AG40" si="29">J38-J39</f>
        <v>0</v>
      </c>
      <c r="K40" s="126">
        <f t="shared" si="29"/>
        <v>0</v>
      </c>
      <c r="L40" s="126">
        <f t="shared" si="29"/>
        <v>0</v>
      </c>
      <c r="M40" s="126">
        <f t="shared" si="29"/>
        <v>0</v>
      </c>
      <c r="N40" s="126">
        <f t="shared" si="29"/>
        <v>0</v>
      </c>
      <c r="O40" s="126">
        <f t="shared" si="29"/>
        <v>0</v>
      </c>
      <c r="P40" s="126">
        <f t="shared" si="29"/>
        <v>0</v>
      </c>
      <c r="Q40" s="126">
        <f t="shared" si="29"/>
        <v>0</v>
      </c>
      <c r="R40" s="126">
        <f t="shared" si="29"/>
        <v>0</v>
      </c>
      <c r="S40" s="126">
        <f t="shared" si="29"/>
        <v>0</v>
      </c>
      <c r="T40" s="126">
        <f t="shared" si="29"/>
        <v>0</v>
      </c>
      <c r="U40" s="126">
        <f t="shared" si="29"/>
        <v>0</v>
      </c>
      <c r="V40" s="126">
        <f t="shared" si="29"/>
        <v>0</v>
      </c>
      <c r="W40" s="126">
        <f t="shared" si="29"/>
        <v>0</v>
      </c>
      <c r="X40" s="126">
        <f t="shared" si="29"/>
        <v>0</v>
      </c>
      <c r="Y40" s="126">
        <f t="shared" si="29"/>
        <v>0</v>
      </c>
      <c r="Z40" s="126">
        <f t="shared" si="29"/>
        <v>0</v>
      </c>
      <c r="AA40" s="126">
        <f t="shared" si="29"/>
        <v>0</v>
      </c>
      <c r="AB40" s="126">
        <f t="shared" ref="AB40:AC40" si="30">AB38-AB39</f>
        <v>0</v>
      </c>
      <c r="AC40" s="126">
        <f t="shared" si="30"/>
        <v>0</v>
      </c>
      <c r="AD40" s="126">
        <f t="shared" ref="AD40:AE40" si="31">AD38-AD39</f>
        <v>0</v>
      </c>
      <c r="AE40" s="126">
        <f t="shared" si="31"/>
        <v>0</v>
      </c>
      <c r="AF40" s="126">
        <f t="shared" ref="AF40" si="32">AF38-AF39</f>
        <v>0</v>
      </c>
      <c r="AG40" s="127">
        <f t="shared" si="29"/>
        <v>0</v>
      </c>
    </row>
    <row r="41" spans="1:33" ht="20.100000000000001" customHeight="1" thickBot="1" x14ac:dyDescent="0.5">
      <c r="B41" s="262"/>
      <c r="C41" s="143" t="s">
        <v>89</v>
      </c>
      <c r="D41" s="144"/>
      <c r="E41" s="144"/>
      <c r="F41" s="144"/>
      <c r="G41" s="145"/>
      <c r="H41" s="146">
        <f>SUM(I41:AG41)</f>
        <v>0</v>
      </c>
      <c r="I41" s="147">
        <f>I40</f>
        <v>0</v>
      </c>
      <c r="J41" s="148">
        <f>I41+J40</f>
        <v>0</v>
      </c>
      <c r="K41" s="148">
        <f t="shared" ref="K41:AA41" si="33">J41+K40</f>
        <v>0</v>
      </c>
      <c r="L41" s="148">
        <f t="shared" si="33"/>
        <v>0</v>
      </c>
      <c r="M41" s="148">
        <f>L41+M40</f>
        <v>0</v>
      </c>
      <c r="N41" s="148">
        <f>M41+N40</f>
        <v>0</v>
      </c>
      <c r="O41" s="148">
        <f>N41+O40</f>
        <v>0</v>
      </c>
      <c r="P41" s="148">
        <f>O41+P40</f>
        <v>0</v>
      </c>
      <c r="Q41" s="148">
        <f t="shared" si="33"/>
        <v>0</v>
      </c>
      <c r="R41" s="148">
        <f t="shared" si="33"/>
        <v>0</v>
      </c>
      <c r="S41" s="148">
        <f t="shared" si="33"/>
        <v>0</v>
      </c>
      <c r="T41" s="148">
        <f t="shared" si="33"/>
        <v>0</v>
      </c>
      <c r="U41" s="148">
        <f t="shared" si="33"/>
        <v>0</v>
      </c>
      <c r="V41" s="148">
        <f t="shared" si="33"/>
        <v>0</v>
      </c>
      <c r="W41" s="148">
        <f t="shared" si="33"/>
        <v>0</v>
      </c>
      <c r="X41" s="148">
        <f>W41+X40</f>
        <v>0</v>
      </c>
      <c r="Y41" s="148">
        <f>X41+Y40</f>
        <v>0</v>
      </c>
      <c r="Z41" s="148">
        <f t="shared" si="33"/>
        <v>0</v>
      </c>
      <c r="AA41" s="148">
        <f t="shared" si="33"/>
        <v>0</v>
      </c>
      <c r="AB41" s="148">
        <f t="shared" ref="AB41" si="34">AA41+AB40</f>
        <v>0</v>
      </c>
      <c r="AC41" s="148">
        <f t="shared" ref="AC41" si="35">AB41+AC40</f>
        <v>0</v>
      </c>
      <c r="AD41" s="148">
        <f t="shared" ref="AD41" si="36">AC41+AD40</f>
        <v>0</v>
      </c>
      <c r="AE41" s="148">
        <f t="shared" ref="AE41:AG41" si="37">AD41+AE40</f>
        <v>0</v>
      </c>
      <c r="AF41" s="148">
        <f t="shared" si="37"/>
        <v>0</v>
      </c>
      <c r="AG41" s="149">
        <f t="shared" si="37"/>
        <v>0</v>
      </c>
    </row>
    <row r="42" spans="1:33" ht="20.100000000000001" customHeight="1" x14ac:dyDescent="0.45">
      <c r="C42" s="150"/>
      <c r="D42" s="116"/>
      <c r="E42" s="116"/>
      <c r="F42" s="116"/>
      <c r="G42" s="116"/>
      <c r="H42" s="117"/>
      <c r="I42" s="116"/>
      <c r="J42" s="116"/>
      <c r="K42" s="116"/>
      <c r="L42" s="116"/>
      <c r="M42" s="118"/>
      <c r="N42" s="118"/>
      <c r="O42" s="118"/>
      <c r="P42" s="118"/>
      <c r="Q42" s="118"/>
      <c r="R42" s="118"/>
      <c r="S42" s="118"/>
      <c r="T42" s="118"/>
      <c r="U42" s="118"/>
      <c r="V42" s="118"/>
      <c r="W42" s="118"/>
      <c r="X42" s="118"/>
      <c r="Y42" s="118"/>
      <c r="Z42" s="118"/>
      <c r="AA42" s="118"/>
      <c r="AB42" s="118"/>
      <c r="AC42" s="118"/>
      <c r="AD42" s="118"/>
      <c r="AE42" s="118"/>
      <c r="AF42" s="118"/>
      <c r="AG42" s="118"/>
    </row>
    <row r="43" spans="1:33" ht="20.100000000000001" customHeight="1" thickBot="1" x14ac:dyDescent="0.5">
      <c r="A43" s="119"/>
      <c r="B43" s="28"/>
      <c r="C43" s="28"/>
      <c r="D43" s="28"/>
      <c r="E43" s="28"/>
      <c r="F43" s="28"/>
      <c r="G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row>
    <row r="44" spans="1:33" ht="20.100000000000001" customHeight="1" thickBot="1" x14ac:dyDescent="0.5">
      <c r="B44" s="256" t="s">
        <v>47</v>
      </c>
      <c r="C44" s="257"/>
      <c r="D44" s="257"/>
      <c r="E44" s="257"/>
      <c r="F44" s="257"/>
      <c r="G44" s="258"/>
      <c r="H44" s="151"/>
      <c r="I44" s="176" t="s">
        <v>100</v>
      </c>
      <c r="J44" s="31" t="s">
        <v>101</v>
      </c>
      <c r="K44" s="31" t="s">
        <v>102</v>
      </c>
      <c r="L44" s="31" t="s">
        <v>103</v>
      </c>
      <c r="M44" s="31" t="s">
        <v>104</v>
      </c>
      <c r="N44" s="31" t="s">
        <v>48</v>
      </c>
      <c r="O44" s="31" t="s">
        <v>49</v>
      </c>
      <c r="P44" s="31" t="s">
        <v>50</v>
      </c>
      <c r="Q44" s="31" t="s">
        <v>51</v>
      </c>
      <c r="R44" s="31" t="s">
        <v>52</v>
      </c>
      <c r="S44" s="31" t="s">
        <v>53</v>
      </c>
      <c r="T44" s="31" t="s">
        <v>54</v>
      </c>
      <c r="U44" s="31" t="s">
        <v>55</v>
      </c>
      <c r="V44" s="31" t="s">
        <v>56</v>
      </c>
      <c r="W44" s="31" t="s">
        <v>57</v>
      </c>
      <c r="X44" s="31" t="s">
        <v>58</v>
      </c>
      <c r="Y44" s="31" t="s">
        <v>59</v>
      </c>
      <c r="Z44" s="31" t="s">
        <v>60</v>
      </c>
      <c r="AA44" s="31" t="s">
        <v>61</v>
      </c>
      <c r="AB44" s="31" t="s">
        <v>62</v>
      </c>
      <c r="AC44" s="31" t="s">
        <v>63</v>
      </c>
      <c r="AD44" s="31" t="s">
        <v>64</v>
      </c>
      <c r="AE44" s="31" t="s">
        <v>65</v>
      </c>
      <c r="AF44" s="31" t="s">
        <v>66</v>
      </c>
      <c r="AG44" s="32" t="s">
        <v>67</v>
      </c>
    </row>
    <row r="45" spans="1:33" ht="20.100000000000001" customHeight="1" thickBot="1" x14ac:dyDescent="0.5">
      <c r="B45" s="152" t="s">
        <v>90</v>
      </c>
      <c r="C45" s="153"/>
      <c r="D45" s="153"/>
      <c r="E45" s="154"/>
      <c r="F45" s="155"/>
      <c r="G45" s="156"/>
      <c r="H45" s="157"/>
      <c r="I45" s="158"/>
      <c r="J45" s="159"/>
      <c r="K45" s="159"/>
      <c r="L45" s="159"/>
      <c r="M45" s="159"/>
      <c r="N45" s="159"/>
      <c r="O45" s="159"/>
      <c r="P45" s="159"/>
      <c r="Q45" s="159"/>
      <c r="R45" s="159"/>
      <c r="S45" s="159"/>
      <c r="T45" s="159"/>
      <c r="U45" s="159"/>
      <c r="V45" s="159"/>
      <c r="W45" s="159"/>
      <c r="X45" s="159"/>
      <c r="Y45" s="159"/>
      <c r="Z45" s="159"/>
      <c r="AA45" s="159"/>
      <c r="AB45" s="177"/>
      <c r="AC45" s="177"/>
      <c r="AD45" s="177"/>
      <c r="AE45" s="177"/>
      <c r="AF45" s="177"/>
      <c r="AG45" s="178"/>
    </row>
    <row r="46" spans="1:33" s="160" customFormat="1" ht="14.1" customHeight="1" x14ac:dyDescent="0.45">
      <c r="B46" s="161"/>
      <c r="C46" s="162"/>
      <c r="D46" s="163"/>
      <c r="E46" s="162"/>
      <c r="H46" s="164"/>
      <c r="M46" s="165"/>
      <c r="N46" s="165"/>
      <c r="O46" s="165"/>
      <c r="P46" s="165"/>
      <c r="Q46" s="165"/>
      <c r="R46" s="165"/>
      <c r="S46" s="165"/>
      <c r="T46" s="165"/>
      <c r="U46" s="165"/>
      <c r="V46" s="165"/>
      <c r="W46" s="165"/>
      <c r="X46" s="165"/>
      <c r="Y46" s="165"/>
      <c r="Z46" s="165"/>
      <c r="AA46" s="165"/>
      <c r="AB46" s="165"/>
      <c r="AC46" s="165"/>
      <c r="AD46" s="165"/>
      <c r="AE46" s="165"/>
      <c r="AF46" s="165"/>
      <c r="AG46" s="165"/>
    </row>
    <row r="47" spans="1:33" ht="12" customHeight="1" x14ac:dyDescent="0.45">
      <c r="A47" s="116"/>
      <c r="B47" s="166" t="s">
        <v>91</v>
      </c>
      <c r="C47" s="167" t="s">
        <v>92</v>
      </c>
      <c r="D47" s="169"/>
      <c r="E47" s="169"/>
      <c r="F47" s="169"/>
      <c r="G47" s="169"/>
      <c r="I47" s="169"/>
      <c r="J47" s="169"/>
      <c r="K47" s="169"/>
      <c r="L47" s="116"/>
      <c r="M47" s="116"/>
      <c r="N47" s="116"/>
      <c r="O47" s="116"/>
      <c r="P47" s="116"/>
      <c r="Q47" s="116"/>
      <c r="R47" s="116"/>
      <c r="S47" s="116"/>
      <c r="T47" s="116"/>
      <c r="U47" s="116"/>
      <c r="V47" s="116"/>
      <c r="W47" s="116"/>
      <c r="X47" s="116"/>
      <c r="Y47" s="116"/>
      <c r="Z47" s="116"/>
      <c r="AA47" s="116"/>
      <c r="AB47" s="116"/>
      <c r="AC47" s="116"/>
      <c r="AD47" s="116"/>
      <c r="AE47" s="116"/>
      <c r="AF47" s="116"/>
      <c r="AG47" s="116"/>
    </row>
    <row r="48" spans="1:33" ht="12" customHeight="1" x14ac:dyDescent="0.45">
      <c r="A48" s="116"/>
      <c r="B48" s="166" t="s">
        <v>91</v>
      </c>
      <c r="C48" s="167" t="s">
        <v>93</v>
      </c>
      <c r="D48" s="169"/>
      <c r="E48" s="169"/>
      <c r="F48" s="169"/>
      <c r="G48" s="169"/>
      <c r="I48" s="169"/>
      <c r="J48" s="169"/>
      <c r="K48" s="169"/>
      <c r="L48" s="116"/>
      <c r="M48" s="116"/>
      <c r="N48" s="116"/>
      <c r="O48" s="116"/>
      <c r="P48" s="116"/>
      <c r="Q48" s="116"/>
      <c r="R48" s="116"/>
      <c r="S48" s="116"/>
      <c r="T48" s="116"/>
      <c r="U48" s="116"/>
      <c r="V48" s="116"/>
      <c r="W48" s="116"/>
      <c r="X48" s="116"/>
      <c r="Y48" s="116"/>
      <c r="Z48" s="116"/>
      <c r="AA48" s="116"/>
      <c r="AB48" s="116"/>
      <c r="AC48" s="116"/>
      <c r="AD48" s="116"/>
      <c r="AE48" s="116"/>
      <c r="AF48" s="116"/>
      <c r="AG48" s="116"/>
    </row>
    <row r="49" spans="1:33" ht="12" customHeight="1" x14ac:dyDescent="0.45">
      <c r="A49" s="116"/>
      <c r="B49" s="170" t="s">
        <v>94</v>
      </c>
      <c r="C49" s="171" t="s">
        <v>194</v>
      </c>
      <c r="D49" s="169"/>
      <c r="E49" s="169"/>
      <c r="F49" s="169"/>
      <c r="G49" s="169"/>
      <c r="I49" s="169"/>
      <c r="J49" s="169"/>
      <c r="K49" s="169"/>
      <c r="L49" s="116"/>
      <c r="M49" s="116"/>
      <c r="N49" s="116"/>
      <c r="O49" s="116"/>
      <c r="P49" s="116"/>
      <c r="Q49" s="116"/>
      <c r="R49" s="116"/>
      <c r="S49" s="116"/>
      <c r="T49" s="116"/>
      <c r="U49" s="116"/>
      <c r="V49" s="116"/>
      <c r="W49" s="116"/>
      <c r="X49" s="116"/>
      <c r="Y49" s="116"/>
      <c r="Z49" s="116"/>
      <c r="AA49" s="116"/>
      <c r="AB49" s="116"/>
      <c r="AC49" s="116"/>
      <c r="AD49" s="116"/>
      <c r="AE49" s="116"/>
      <c r="AF49" s="116"/>
      <c r="AG49" s="116"/>
    </row>
    <row r="50" spans="1:33" ht="12" customHeight="1" x14ac:dyDescent="0.45">
      <c r="A50" s="116"/>
      <c r="B50" s="170" t="s">
        <v>94</v>
      </c>
      <c r="C50" s="172" t="s">
        <v>95</v>
      </c>
      <c r="D50" s="169"/>
      <c r="E50" s="169"/>
      <c r="F50" s="169"/>
      <c r="G50" s="169"/>
      <c r="I50" s="169"/>
      <c r="J50" s="169"/>
      <c r="K50" s="169"/>
      <c r="L50" s="116"/>
      <c r="M50" s="116"/>
      <c r="N50" s="116"/>
      <c r="O50" s="116"/>
      <c r="P50" s="116"/>
      <c r="Q50" s="116"/>
      <c r="R50" s="116"/>
      <c r="S50" s="116"/>
      <c r="T50" s="116"/>
      <c r="U50" s="116"/>
      <c r="V50" s="116"/>
      <c r="W50" s="116"/>
      <c r="X50" s="116"/>
      <c r="Y50" s="116"/>
      <c r="Z50" s="116"/>
      <c r="AA50" s="116"/>
      <c r="AB50" s="116"/>
      <c r="AC50" s="116"/>
      <c r="AD50" s="116"/>
      <c r="AE50" s="116"/>
      <c r="AF50" s="116"/>
      <c r="AG50" s="116"/>
    </row>
    <row r="51" spans="1:33" ht="12" customHeight="1" x14ac:dyDescent="0.45">
      <c r="A51" s="116"/>
      <c r="B51" s="166" t="s">
        <v>91</v>
      </c>
      <c r="C51" s="167" t="s">
        <v>96</v>
      </c>
      <c r="D51" s="169"/>
      <c r="E51" s="169"/>
      <c r="F51" s="169"/>
      <c r="G51" s="169"/>
      <c r="I51" s="169"/>
      <c r="J51" s="169"/>
      <c r="K51" s="169"/>
      <c r="L51" s="116"/>
      <c r="M51" s="116"/>
      <c r="N51" s="116"/>
      <c r="O51" s="116"/>
      <c r="P51" s="116"/>
      <c r="Q51" s="116"/>
      <c r="R51" s="116"/>
      <c r="S51" s="116"/>
      <c r="T51" s="116"/>
      <c r="U51" s="116"/>
      <c r="V51" s="116"/>
      <c r="W51" s="116"/>
      <c r="X51" s="116"/>
      <c r="Y51" s="116"/>
      <c r="Z51" s="116"/>
      <c r="AA51" s="116"/>
      <c r="AB51" s="116"/>
      <c r="AC51" s="116"/>
      <c r="AD51" s="116"/>
      <c r="AE51" s="116"/>
      <c r="AF51" s="116"/>
    </row>
    <row r="52" spans="1:33" ht="12" customHeight="1" x14ac:dyDescent="0.45">
      <c r="A52" s="116"/>
      <c r="B52" s="166" t="s">
        <v>91</v>
      </c>
      <c r="C52" s="167" t="s">
        <v>97</v>
      </c>
      <c r="D52" s="169"/>
      <c r="E52" s="169"/>
      <c r="F52" s="169"/>
      <c r="G52" s="169"/>
      <c r="I52" s="169"/>
      <c r="J52" s="169"/>
      <c r="K52" s="169"/>
      <c r="L52" s="116"/>
      <c r="M52" s="116"/>
      <c r="N52" s="116"/>
      <c r="O52" s="116"/>
      <c r="P52" s="116"/>
      <c r="Q52" s="116"/>
      <c r="R52" s="116"/>
      <c r="S52" s="116"/>
      <c r="T52" s="116"/>
      <c r="U52" s="116"/>
      <c r="V52" s="116"/>
      <c r="W52" s="116"/>
      <c r="X52" s="116"/>
      <c r="Y52" s="116"/>
      <c r="Z52" s="116"/>
      <c r="AA52" s="116"/>
      <c r="AB52" s="116"/>
      <c r="AC52" s="116"/>
      <c r="AD52" s="116"/>
      <c r="AE52" s="116"/>
      <c r="AF52" s="116"/>
    </row>
    <row r="53" spans="1:33" ht="12" customHeight="1" x14ac:dyDescent="0.45">
      <c r="A53" s="116"/>
      <c r="B53" s="166" t="s">
        <v>91</v>
      </c>
      <c r="C53" s="167" t="s">
        <v>98</v>
      </c>
      <c r="D53" s="169"/>
      <c r="E53" s="169"/>
      <c r="F53" s="169"/>
      <c r="G53" s="169"/>
      <c r="I53" s="169"/>
      <c r="J53" s="169"/>
      <c r="K53" s="169"/>
      <c r="L53" s="116"/>
      <c r="M53" s="116"/>
      <c r="N53" s="116"/>
      <c r="O53" s="116"/>
      <c r="P53" s="116"/>
      <c r="Q53" s="116"/>
      <c r="R53" s="116"/>
      <c r="S53" s="116"/>
      <c r="T53" s="116"/>
      <c r="U53" s="116"/>
      <c r="V53" s="116"/>
      <c r="W53" s="116"/>
      <c r="X53" s="116"/>
      <c r="Z53" s="116"/>
      <c r="AA53" s="116"/>
      <c r="AB53" s="116"/>
      <c r="AC53" s="116"/>
      <c r="AD53" s="116"/>
      <c r="AE53" s="116"/>
      <c r="AF53" s="116"/>
    </row>
    <row r="54" spans="1:33" ht="12" customHeight="1" x14ac:dyDescent="0.45">
      <c r="B54" s="166" t="s">
        <v>91</v>
      </c>
      <c r="C54" s="167" t="s">
        <v>99</v>
      </c>
      <c r="D54" s="168"/>
      <c r="E54" s="168"/>
      <c r="F54" s="168"/>
      <c r="G54" s="168"/>
      <c r="I54" s="169"/>
      <c r="J54" s="169"/>
      <c r="K54" s="169"/>
      <c r="L54" s="116"/>
      <c r="M54" s="116"/>
      <c r="N54" s="116"/>
      <c r="O54" s="116"/>
      <c r="P54" s="116"/>
      <c r="Q54" s="116"/>
      <c r="R54" s="116"/>
      <c r="S54" s="116"/>
      <c r="T54" s="116"/>
      <c r="U54" s="116"/>
      <c r="V54" s="116"/>
      <c r="W54" s="116"/>
      <c r="X54" s="116"/>
      <c r="Z54" s="116"/>
      <c r="AA54" s="116"/>
      <c r="AB54" s="116"/>
      <c r="AC54" s="116"/>
      <c r="AD54" s="116"/>
      <c r="AE54" s="116"/>
      <c r="AF54" s="116"/>
    </row>
    <row r="55" spans="1:33" ht="12" customHeight="1" x14ac:dyDescent="0.45">
      <c r="B55" s="166" t="s">
        <v>91</v>
      </c>
      <c r="C55" s="167" t="s">
        <v>108</v>
      </c>
      <c r="D55" s="169"/>
      <c r="E55" s="169"/>
      <c r="F55" s="169"/>
      <c r="G55" s="169"/>
      <c r="I55" s="168"/>
      <c r="J55" s="168"/>
      <c r="K55" s="168"/>
    </row>
  </sheetData>
  <mergeCells count="6">
    <mergeCell ref="B44:G44"/>
    <mergeCell ref="B3:AG3"/>
    <mergeCell ref="B6:G6"/>
    <mergeCell ref="B7:B26"/>
    <mergeCell ref="B29:G29"/>
    <mergeCell ref="B30:B41"/>
  </mergeCells>
  <phoneticPr fontId="3"/>
  <printOptions horizontalCentered="1"/>
  <pageMargins left="0.70866141732283472" right="0.70866141732283472" top="0.74803149606299213" bottom="0.74803149606299213" header="0.31496062992125984" footer="0.31496062992125984"/>
  <pageSetup paperSize="8" scale="47" fitToHeight="0" orientation="landscape"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L47"/>
  <sheetViews>
    <sheetView showGridLines="0" view="pageBreakPreview" zoomScale="85" zoomScaleNormal="85" zoomScaleSheetLayoutView="85" workbookViewId="0">
      <selection activeCell="O7" sqref="O7"/>
    </sheetView>
  </sheetViews>
  <sheetFormatPr defaultColWidth="9" defaultRowHeight="20.100000000000001" customHeight="1" x14ac:dyDescent="0.45"/>
  <cols>
    <col min="1" max="1" width="9" style="179"/>
    <col min="2" max="2" width="12.59765625" style="179" customWidth="1"/>
    <col min="3" max="3" width="19.19921875" style="179" customWidth="1"/>
    <col min="4" max="4" width="21.59765625" style="179" customWidth="1"/>
    <col min="5" max="5" width="16.09765625" style="180" bestFit="1" customWidth="1"/>
    <col min="6" max="6" width="5.59765625" style="179" customWidth="1"/>
    <col min="7" max="8" width="4.59765625" style="179" customWidth="1"/>
    <col min="9" max="9" width="5.59765625" style="179" customWidth="1"/>
    <col min="10" max="10" width="26.59765625" style="179" customWidth="1"/>
    <col min="11" max="16384" width="9" style="179"/>
  </cols>
  <sheetData>
    <row r="1" spans="2:12" ht="31.95" customHeight="1" x14ac:dyDescent="0.45">
      <c r="B1" s="241" t="s">
        <v>191</v>
      </c>
    </row>
    <row r="2" spans="2:12" ht="39" customHeight="1" thickBot="1" x14ac:dyDescent="0.5">
      <c r="B2" s="334" t="s">
        <v>110</v>
      </c>
      <c r="C2" s="334"/>
      <c r="D2" s="334"/>
      <c r="E2" s="334"/>
      <c r="F2" s="334"/>
      <c r="G2" s="334"/>
      <c r="H2" s="334"/>
      <c r="I2" s="334"/>
      <c r="J2" s="334"/>
    </row>
    <row r="3" spans="2:12" s="184" customFormat="1" ht="22.35" customHeight="1" thickBot="1" x14ac:dyDescent="0.5">
      <c r="B3" s="335"/>
      <c r="C3" s="336"/>
      <c r="D3" s="337"/>
      <c r="E3" s="181" t="s">
        <v>111</v>
      </c>
      <c r="F3" s="338" t="s">
        <v>112</v>
      </c>
      <c r="G3" s="339"/>
      <c r="H3" s="339"/>
      <c r="I3" s="340"/>
      <c r="J3" s="182" t="s">
        <v>113</v>
      </c>
      <c r="K3" s="183"/>
    </row>
    <row r="4" spans="2:12" s="184" customFormat="1" ht="22.35" customHeight="1" x14ac:dyDescent="0.45">
      <c r="B4" s="289" t="s">
        <v>114</v>
      </c>
      <c r="C4" s="274" t="s">
        <v>115</v>
      </c>
      <c r="D4" s="187" t="s">
        <v>116</v>
      </c>
      <c r="E4" s="188"/>
      <c r="F4" s="342" t="s">
        <v>117</v>
      </c>
      <c r="G4" s="343"/>
      <c r="H4" s="343"/>
      <c r="I4" s="343"/>
      <c r="J4" s="190"/>
      <c r="K4" s="183"/>
    </row>
    <row r="5" spans="2:12" s="184" customFormat="1" ht="22.35" customHeight="1" x14ac:dyDescent="0.45">
      <c r="B5" s="290"/>
      <c r="C5" s="341"/>
      <c r="D5" s="191" t="s">
        <v>118</v>
      </c>
      <c r="E5" s="192" t="s">
        <v>119</v>
      </c>
      <c r="F5" s="344">
        <v>432</v>
      </c>
      <c r="G5" s="345"/>
      <c r="H5" s="345"/>
      <c r="I5" s="345"/>
      <c r="J5" s="193" t="s">
        <v>125</v>
      </c>
      <c r="K5" s="183"/>
    </row>
    <row r="6" spans="2:12" s="184" customFormat="1" ht="22.35" customHeight="1" x14ac:dyDescent="0.45">
      <c r="B6" s="290"/>
      <c r="C6" s="341"/>
      <c r="D6" s="191" t="s">
        <v>121</v>
      </c>
      <c r="E6" s="192" t="s">
        <v>122</v>
      </c>
      <c r="F6" s="346">
        <f>F5/F7</f>
        <v>144</v>
      </c>
      <c r="G6" s="347"/>
      <c r="H6" s="347"/>
      <c r="I6" s="347"/>
      <c r="J6" s="193"/>
      <c r="K6" s="183"/>
    </row>
    <row r="7" spans="2:12" s="184" customFormat="1" ht="22.35" customHeight="1" thickBot="1" x14ac:dyDescent="0.5">
      <c r="B7" s="290"/>
      <c r="C7" s="275"/>
      <c r="D7" s="194" t="s">
        <v>123</v>
      </c>
      <c r="E7" s="195" t="s">
        <v>124</v>
      </c>
      <c r="F7" s="348">
        <v>3</v>
      </c>
      <c r="G7" s="349"/>
      <c r="H7" s="349"/>
      <c r="I7" s="349"/>
      <c r="J7" s="196" t="s">
        <v>125</v>
      </c>
      <c r="K7" s="183"/>
    </row>
    <row r="8" spans="2:12" s="184" customFormat="1" ht="22.35" customHeight="1" x14ac:dyDescent="0.45">
      <c r="B8" s="290"/>
      <c r="C8" s="289" t="s">
        <v>126</v>
      </c>
      <c r="D8" s="274" t="s">
        <v>127</v>
      </c>
      <c r="E8" s="188" t="s">
        <v>128</v>
      </c>
      <c r="F8" s="353">
        <v>10050</v>
      </c>
      <c r="G8" s="354"/>
      <c r="H8" s="354"/>
      <c r="I8" s="354"/>
      <c r="J8" s="190" t="s">
        <v>129</v>
      </c>
      <c r="K8" s="183"/>
    </row>
    <row r="9" spans="2:12" s="184" customFormat="1" ht="22.35" customHeight="1" x14ac:dyDescent="0.45">
      <c r="B9" s="290"/>
      <c r="C9" s="297"/>
      <c r="D9" s="341"/>
      <c r="E9" s="192" t="s">
        <v>130</v>
      </c>
      <c r="F9" s="355">
        <f>ROUND(F8/4.184,-1)</f>
        <v>2400</v>
      </c>
      <c r="G9" s="356"/>
      <c r="H9" s="356"/>
      <c r="I9" s="356"/>
      <c r="J9" s="193" t="s">
        <v>129</v>
      </c>
      <c r="K9" s="183"/>
    </row>
    <row r="10" spans="2:12" s="184" customFormat="1" ht="22.35" customHeight="1" thickBot="1" x14ac:dyDescent="0.5">
      <c r="B10" s="290"/>
      <c r="C10" s="310"/>
      <c r="D10" s="198" t="s">
        <v>131</v>
      </c>
      <c r="E10" s="195" t="s">
        <v>132</v>
      </c>
      <c r="F10" s="348">
        <v>9.5299999999999994</v>
      </c>
      <c r="G10" s="349"/>
      <c r="H10" s="349"/>
      <c r="I10" s="349"/>
      <c r="J10" s="196" t="s">
        <v>129</v>
      </c>
      <c r="K10" s="183"/>
    </row>
    <row r="11" spans="2:12" s="184" customFormat="1" ht="22.35" customHeight="1" x14ac:dyDescent="0.45">
      <c r="B11" s="290"/>
      <c r="C11" s="185" t="s">
        <v>133</v>
      </c>
      <c r="D11" s="199" t="s">
        <v>134</v>
      </c>
      <c r="E11" s="188" t="s">
        <v>135</v>
      </c>
      <c r="F11" s="357">
        <v>290</v>
      </c>
      <c r="G11" s="358"/>
      <c r="H11" s="358"/>
      <c r="I11" s="358"/>
      <c r="J11" s="190" t="s">
        <v>125</v>
      </c>
      <c r="K11" s="183"/>
    </row>
    <row r="12" spans="2:12" s="184" customFormat="1" ht="22.35" customHeight="1" thickBot="1" x14ac:dyDescent="0.5">
      <c r="B12" s="290"/>
      <c r="C12" s="197"/>
      <c r="D12" s="200" t="s">
        <v>136</v>
      </c>
      <c r="E12" s="195" t="s">
        <v>137</v>
      </c>
      <c r="F12" s="323">
        <v>113732</v>
      </c>
      <c r="G12" s="324"/>
      <c r="H12" s="324"/>
      <c r="I12" s="324"/>
      <c r="J12" s="196" t="s">
        <v>125</v>
      </c>
      <c r="K12" s="183"/>
    </row>
    <row r="13" spans="2:12" s="184" customFormat="1" ht="22.35" customHeight="1" x14ac:dyDescent="0.45">
      <c r="B13" s="290"/>
      <c r="C13" s="289" t="s">
        <v>138</v>
      </c>
      <c r="D13" s="199" t="s">
        <v>139</v>
      </c>
      <c r="E13" s="188" t="s">
        <v>140</v>
      </c>
      <c r="F13" s="325"/>
      <c r="G13" s="326"/>
      <c r="H13" s="326"/>
      <c r="I13" s="327"/>
      <c r="J13" s="190" t="s">
        <v>120</v>
      </c>
      <c r="K13" s="183"/>
    </row>
    <row r="14" spans="2:12" s="184" customFormat="1" ht="22.35" customHeight="1" x14ac:dyDescent="0.45">
      <c r="B14" s="290"/>
      <c r="C14" s="290"/>
      <c r="D14" s="201" t="s">
        <v>141</v>
      </c>
      <c r="E14" s="192" t="s">
        <v>140</v>
      </c>
      <c r="F14" s="328"/>
      <c r="G14" s="329"/>
      <c r="H14" s="329"/>
      <c r="I14" s="330"/>
      <c r="J14" s="193" t="s">
        <v>120</v>
      </c>
      <c r="K14" s="183"/>
    </row>
    <row r="15" spans="2:12" s="184" customFormat="1" ht="22.35" customHeight="1" x14ac:dyDescent="0.45">
      <c r="B15" s="290"/>
      <c r="C15" s="290"/>
      <c r="D15" s="201" t="s">
        <v>142</v>
      </c>
      <c r="E15" s="192" t="s">
        <v>140</v>
      </c>
      <c r="F15" s="328"/>
      <c r="G15" s="329"/>
      <c r="H15" s="329"/>
      <c r="I15" s="330"/>
      <c r="J15" s="193" t="s">
        <v>120</v>
      </c>
      <c r="K15" s="183"/>
    </row>
    <row r="16" spans="2:12" s="184" customFormat="1" ht="22.35" customHeight="1" thickBot="1" x14ac:dyDescent="0.5">
      <c r="B16" s="290"/>
      <c r="C16" s="310"/>
      <c r="D16" s="198" t="s">
        <v>143</v>
      </c>
      <c r="E16" s="195" t="s">
        <v>140</v>
      </c>
      <c r="F16" s="331"/>
      <c r="G16" s="332"/>
      <c r="H16" s="332"/>
      <c r="I16" s="333"/>
      <c r="J16" s="196" t="s">
        <v>120</v>
      </c>
      <c r="K16" s="183"/>
      <c r="L16" s="202"/>
    </row>
    <row r="17" spans="2:11" s="184" customFormat="1" ht="22.35" customHeight="1" thickBot="1" x14ac:dyDescent="0.5">
      <c r="B17" s="290"/>
      <c r="C17" s="203" t="s">
        <v>144</v>
      </c>
      <c r="D17" s="204" t="s">
        <v>145</v>
      </c>
      <c r="E17" s="205" t="s">
        <v>146</v>
      </c>
      <c r="F17" s="350"/>
      <c r="G17" s="351"/>
      <c r="H17" s="351"/>
      <c r="I17" s="352"/>
      <c r="J17" s="206" t="s">
        <v>120</v>
      </c>
      <c r="K17" s="183"/>
    </row>
    <row r="18" spans="2:11" s="184" customFormat="1" ht="22.35" customHeight="1" x14ac:dyDescent="0.45">
      <c r="B18" s="290"/>
      <c r="C18" s="289" t="s">
        <v>147</v>
      </c>
      <c r="D18" s="199" t="s">
        <v>148</v>
      </c>
      <c r="E18" s="188" t="s">
        <v>149</v>
      </c>
      <c r="F18" s="311">
        <v>4.3399999999999998E-4</v>
      </c>
      <c r="G18" s="312"/>
      <c r="H18" s="312"/>
      <c r="I18" s="312"/>
      <c r="J18" s="190" t="s">
        <v>150</v>
      </c>
      <c r="K18" s="183"/>
    </row>
    <row r="19" spans="2:11" s="184" customFormat="1" ht="22.35" customHeight="1" thickBot="1" x14ac:dyDescent="0.5">
      <c r="B19" s="290"/>
      <c r="C19" s="310"/>
      <c r="D19" s="198" t="s">
        <v>151</v>
      </c>
      <c r="E19" s="195" t="s">
        <v>152</v>
      </c>
      <c r="F19" s="313">
        <v>2.23</v>
      </c>
      <c r="G19" s="314"/>
      <c r="H19" s="314"/>
      <c r="I19" s="314"/>
      <c r="J19" s="196" t="s">
        <v>153</v>
      </c>
      <c r="K19" s="183"/>
    </row>
    <row r="20" spans="2:11" s="184" customFormat="1" ht="22.35" customHeight="1" x14ac:dyDescent="0.45">
      <c r="B20" s="290"/>
      <c r="C20" s="289" t="s">
        <v>154</v>
      </c>
      <c r="D20" s="199" t="s">
        <v>155</v>
      </c>
      <c r="E20" s="188" t="s">
        <v>156</v>
      </c>
      <c r="F20" s="315">
        <f>F13*F18</f>
        <v>0</v>
      </c>
      <c r="G20" s="316"/>
      <c r="H20" s="316"/>
      <c r="I20" s="316"/>
      <c r="J20" s="190"/>
      <c r="K20" s="183"/>
    </row>
    <row r="21" spans="2:11" s="184" customFormat="1" ht="22.35" customHeight="1" x14ac:dyDescent="0.45">
      <c r="B21" s="290"/>
      <c r="C21" s="297"/>
      <c r="D21" s="201" t="s">
        <v>157</v>
      </c>
      <c r="E21" s="192" t="s">
        <v>156</v>
      </c>
      <c r="F21" s="317">
        <f>F17/1000*F19</f>
        <v>0</v>
      </c>
      <c r="G21" s="318"/>
      <c r="H21" s="318"/>
      <c r="I21" s="318"/>
      <c r="J21" s="193"/>
      <c r="K21" s="183"/>
    </row>
    <row r="22" spans="2:11" s="184" customFormat="1" ht="22.35" customHeight="1" thickBot="1" x14ac:dyDescent="0.5">
      <c r="B22" s="290"/>
      <c r="C22" s="310"/>
      <c r="D22" s="200" t="s">
        <v>158</v>
      </c>
      <c r="E22" s="195" t="s">
        <v>156</v>
      </c>
      <c r="F22" s="319">
        <f>SUM(F20:I21)</f>
        <v>0</v>
      </c>
      <c r="G22" s="320"/>
      <c r="H22" s="320"/>
      <c r="I22" s="320"/>
      <c r="J22" s="196"/>
      <c r="K22" s="183"/>
    </row>
    <row r="23" spans="2:11" s="184" customFormat="1" ht="22.35" customHeight="1" thickBot="1" x14ac:dyDescent="0.5">
      <c r="B23" s="290"/>
      <c r="C23" s="204" t="s">
        <v>159</v>
      </c>
      <c r="D23" s="207" t="s">
        <v>160</v>
      </c>
      <c r="E23" s="205" t="s">
        <v>156</v>
      </c>
      <c r="F23" s="304">
        <f>F16*F18</f>
        <v>0</v>
      </c>
      <c r="G23" s="305"/>
      <c r="H23" s="305"/>
      <c r="I23" s="305"/>
      <c r="J23" s="206"/>
      <c r="K23" s="183"/>
    </row>
    <row r="24" spans="2:11" s="184" customFormat="1" ht="22.35" customHeight="1" thickBot="1" x14ac:dyDescent="0.5">
      <c r="B24" s="290"/>
      <c r="C24" s="204" t="s">
        <v>161</v>
      </c>
      <c r="D24" s="204" t="s">
        <v>162</v>
      </c>
      <c r="E24" s="205" t="s">
        <v>156</v>
      </c>
      <c r="F24" s="298">
        <f>F22-SUM(F23:I23)</f>
        <v>0</v>
      </c>
      <c r="G24" s="299"/>
      <c r="H24" s="299"/>
      <c r="I24" s="299"/>
      <c r="J24" s="208"/>
      <c r="K24" s="183"/>
    </row>
    <row r="25" spans="2:11" s="184" customFormat="1" ht="22.35" customHeight="1" x14ac:dyDescent="0.45">
      <c r="B25" s="290"/>
      <c r="C25" s="289" t="s">
        <v>163</v>
      </c>
      <c r="D25" s="199" t="s">
        <v>155</v>
      </c>
      <c r="E25" s="188" t="s">
        <v>164</v>
      </c>
      <c r="F25" s="315">
        <f>ROUND(F20*1000/F$12,0)</f>
        <v>0</v>
      </c>
      <c r="G25" s="316"/>
      <c r="H25" s="316"/>
      <c r="I25" s="316"/>
      <c r="J25" s="209"/>
      <c r="K25" s="183"/>
    </row>
    <row r="26" spans="2:11" s="184" customFormat="1" ht="22.35" customHeight="1" x14ac:dyDescent="0.45">
      <c r="B26" s="290"/>
      <c r="C26" s="297"/>
      <c r="D26" s="201" t="s">
        <v>157</v>
      </c>
      <c r="E26" s="192" t="s">
        <v>164</v>
      </c>
      <c r="F26" s="317">
        <f>ROUND(F21*1000/F$12,0)</f>
        <v>0</v>
      </c>
      <c r="G26" s="318"/>
      <c r="H26" s="318"/>
      <c r="I26" s="318"/>
      <c r="J26" s="193"/>
      <c r="K26" s="183"/>
    </row>
    <row r="27" spans="2:11" s="184" customFormat="1" ht="22.35" customHeight="1" thickBot="1" x14ac:dyDescent="0.5">
      <c r="B27" s="290"/>
      <c r="C27" s="310"/>
      <c r="D27" s="198" t="s">
        <v>165</v>
      </c>
      <c r="E27" s="195" t="s">
        <v>164</v>
      </c>
      <c r="F27" s="321">
        <f>SUM(F25:I26)</f>
        <v>0</v>
      </c>
      <c r="G27" s="322"/>
      <c r="H27" s="322"/>
      <c r="I27" s="322"/>
      <c r="J27" s="196"/>
      <c r="K27" s="183"/>
    </row>
    <row r="28" spans="2:11" s="184" customFormat="1" ht="22.35" customHeight="1" thickBot="1" x14ac:dyDescent="0.5">
      <c r="B28" s="290"/>
      <c r="C28" s="204" t="s">
        <v>159</v>
      </c>
      <c r="D28" s="204" t="s">
        <v>155</v>
      </c>
      <c r="E28" s="205" t="s">
        <v>164</v>
      </c>
      <c r="F28" s="304">
        <f>ROUND(F23*1000/F$12,0)</f>
        <v>0</v>
      </c>
      <c r="G28" s="305"/>
      <c r="H28" s="305"/>
      <c r="I28" s="305"/>
      <c r="J28" s="206"/>
      <c r="K28" s="183"/>
    </row>
    <row r="29" spans="2:11" s="184" customFormat="1" ht="22.35" customHeight="1" thickBot="1" x14ac:dyDescent="0.5">
      <c r="B29" s="290"/>
      <c r="C29" s="210" t="s">
        <v>166</v>
      </c>
      <c r="D29" s="211"/>
      <c r="E29" s="212" t="s">
        <v>164</v>
      </c>
      <c r="F29" s="306">
        <f>F27-F28</f>
        <v>0</v>
      </c>
      <c r="G29" s="307"/>
      <c r="H29" s="307"/>
      <c r="I29" s="307"/>
      <c r="J29" s="208" t="str">
        <f>"&lt;"&amp;ROUND(-240*LOG(F5,10)+485,0)&amp;" ※エネ回収マニュアルP.21"</f>
        <v>&lt;-148 ※エネ回収マニュアルP.21</v>
      </c>
      <c r="K29" s="183"/>
    </row>
    <row r="30" spans="2:11" s="184" customFormat="1" ht="22.35" customHeight="1" thickBot="1" x14ac:dyDescent="0.5">
      <c r="B30" s="290"/>
      <c r="C30" s="213" t="s">
        <v>167</v>
      </c>
      <c r="D30" s="214"/>
      <c r="E30" s="215" t="s">
        <v>164</v>
      </c>
      <c r="F30" s="308">
        <f>ROUND(-240*LOG(F5,10)+485,0)</f>
        <v>-148</v>
      </c>
      <c r="G30" s="309"/>
      <c r="H30" s="309"/>
      <c r="I30" s="309"/>
      <c r="J30" s="216"/>
      <c r="K30" s="183"/>
    </row>
    <row r="31" spans="2:11" s="184" customFormat="1" ht="22.35" customHeight="1" thickBot="1" x14ac:dyDescent="0.5">
      <c r="B31" s="291"/>
      <c r="C31" s="267" t="s">
        <v>168</v>
      </c>
      <c r="D31" s="268"/>
      <c r="E31" s="217"/>
      <c r="F31" s="269" t="str">
        <f>IF(F29&lt;F30,"○","×")</f>
        <v>×</v>
      </c>
      <c r="G31" s="270"/>
      <c r="H31" s="270"/>
      <c r="I31" s="270"/>
      <c r="J31" s="206" t="s">
        <v>169</v>
      </c>
      <c r="K31" s="183"/>
    </row>
    <row r="32" spans="2:11" s="184" customFormat="1" ht="22.35" customHeight="1" thickBot="1" x14ac:dyDescent="0.5">
      <c r="B32" s="289" t="s">
        <v>170</v>
      </c>
      <c r="C32" s="263" t="s">
        <v>171</v>
      </c>
      <c r="D32" s="264"/>
      <c r="E32" s="218"/>
      <c r="F32" s="265" t="s">
        <v>172</v>
      </c>
      <c r="G32" s="266"/>
      <c r="H32" s="266"/>
      <c r="I32" s="266"/>
      <c r="J32" s="219" t="s">
        <v>125</v>
      </c>
      <c r="K32" s="183"/>
    </row>
    <row r="33" spans="2:11" s="184" customFormat="1" ht="22.35" customHeight="1" thickBot="1" x14ac:dyDescent="0.5">
      <c r="B33" s="297"/>
      <c r="C33" s="302" t="s">
        <v>136</v>
      </c>
      <c r="D33" s="303"/>
      <c r="E33" s="220" t="s">
        <v>137</v>
      </c>
      <c r="F33" s="272">
        <f>F12</f>
        <v>113732</v>
      </c>
      <c r="G33" s="273"/>
      <c r="H33" s="273"/>
      <c r="I33" s="273"/>
      <c r="J33" s="221"/>
      <c r="K33" s="183"/>
    </row>
    <row r="34" spans="2:11" s="184" customFormat="1" ht="22.35" customHeight="1" x14ac:dyDescent="0.45">
      <c r="B34" s="297"/>
      <c r="C34" s="274" t="s">
        <v>173</v>
      </c>
      <c r="D34" s="186" t="s">
        <v>174</v>
      </c>
      <c r="E34" s="189" t="s">
        <v>132</v>
      </c>
      <c r="F34" s="276">
        <v>38.93</v>
      </c>
      <c r="G34" s="277"/>
      <c r="H34" s="277"/>
      <c r="I34" s="278"/>
      <c r="J34" s="222" t="s">
        <v>129</v>
      </c>
      <c r="K34" s="183" t="s">
        <v>175</v>
      </c>
    </row>
    <row r="35" spans="2:11" s="184" customFormat="1" ht="22.35" customHeight="1" thickBot="1" x14ac:dyDescent="0.5">
      <c r="B35" s="297"/>
      <c r="C35" s="275"/>
      <c r="D35" s="198" t="s">
        <v>176</v>
      </c>
      <c r="E35" s="195" t="s">
        <v>177</v>
      </c>
      <c r="F35" s="279">
        <f>ROUND(15.8/61.07*100,2)</f>
        <v>25.87</v>
      </c>
      <c r="G35" s="280"/>
      <c r="H35" s="280"/>
      <c r="I35" s="281"/>
      <c r="J35" s="223" t="s">
        <v>129</v>
      </c>
      <c r="K35" s="183" t="s">
        <v>178</v>
      </c>
    </row>
    <row r="36" spans="2:11" s="184" customFormat="1" ht="22.35" customHeight="1" thickBot="1" x14ac:dyDescent="0.5">
      <c r="B36" s="297"/>
      <c r="C36" s="224" t="s">
        <v>179</v>
      </c>
      <c r="D36" s="224" t="s">
        <v>180</v>
      </c>
      <c r="E36" s="225" t="s">
        <v>181</v>
      </c>
      <c r="F36" s="298">
        <f>F33*(1-F34/100)*F35/100</f>
        <v>17968.301451880001</v>
      </c>
      <c r="G36" s="299"/>
      <c r="H36" s="299"/>
      <c r="I36" s="299"/>
      <c r="J36" s="226"/>
      <c r="K36" s="183"/>
    </row>
    <row r="37" spans="2:11" s="184" customFormat="1" ht="22.35" customHeight="1" thickBot="1" x14ac:dyDescent="0.5">
      <c r="B37" s="297"/>
      <c r="C37" s="224" t="s">
        <v>147</v>
      </c>
      <c r="D37" s="224" t="s">
        <v>182</v>
      </c>
      <c r="E37" s="225" t="s">
        <v>183</v>
      </c>
      <c r="F37" s="300">
        <v>2730</v>
      </c>
      <c r="G37" s="301"/>
      <c r="H37" s="301"/>
      <c r="I37" s="301"/>
      <c r="J37" s="226" t="s">
        <v>153</v>
      </c>
      <c r="K37" s="183"/>
    </row>
    <row r="38" spans="2:11" s="184" customFormat="1" ht="22.35" customHeight="1" thickBot="1" x14ac:dyDescent="0.5">
      <c r="B38" s="297"/>
      <c r="C38" s="224" t="s">
        <v>184</v>
      </c>
      <c r="D38" s="227" t="s">
        <v>185</v>
      </c>
      <c r="E38" s="225" t="s">
        <v>156</v>
      </c>
      <c r="F38" s="298">
        <f>ROUND(F37/1000*F36,0)</f>
        <v>49053</v>
      </c>
      <c r="G38" s="299"/>
      <c r="H38" s="299"/>
      <c r="I38" s="299"/>
      <c r="J38" s="226"/>
      <c r="K38" s="183"/>
    </row>
    <row r="39" spans="2:11" s="184" customFormat="1" ht="22.35" customHeight="1" thickBot="1" x14ac:dyDescent="0.5">
      <c r="B39" s="297"/>
      <c r="C39" s="228" t="s">
        <v>166</v>
      </c>
      <c r="D39" s="229"/>
      <c r="E39" s="181" t="s">
        <v>164</v>
      </c>
      <c r="F39" s="283">
        <f>ROUND((1-F34/100)*F35/100*F37,0)</f>
        <v>431</v>
      </c>
      <c r="G39" s="284"/>
      <c r="H39" s="284"/>
      <c r="I39" s="284"/>
      <c r="J39" s="226"/>
      <c r="K39" s="183"/>
    </row>
    <row r="40" spans="2:11" s="184" customFormat="1" ht="22.35" customHeight="1" thickBot="1" x14ac:dyDescent="0.5">
      <c r="B40" s="297"/>
      <c r="C40" s="230" t="s">
        <v>167</v>
      </c>
      <c r="D40" s="231"/>
      <c r="E40" s="232" t="s">
        <v>164</v>
      </c>
      <c r="F40" s="285">
        <v>335</v>
      </c>
      <c r="G40" s="286"/>
      <c r="H40" s="286"/>
      <c r="I40" s="286"/>
      <c r="J40" s="226" t="s">
        <v>153</v>
      </c>
      <c r="K40" s="183"/>
    </row>
    <row r="41" spans="2:11" s="184" customFormat="1" ht="22.35" customHeight="1" thickBot="1" x14ac:dyDescent="0.5">
      <c r="B41" s="297"/>
      <c r="C41" s="267" t="s">
        <v>168</v>
      </c>
      <c r="D41" s="268"/>
      <c r="E41" s="233"/>
      <c r="F41" s="287" t="str">
        <f>IF(F39&lt;F40,"○","×")</f>
        <v>×</v>
      </c>
      <c r="G41" s="288"/>
      <c r="H41" s="288"/>
      <c r="I41" s="288"/>
      <c r="J41" s="234"/>
      <c r="K41" s="183"/>
    </row>
    <row r="42" spans="2:11" s="184" customFormat="1" ht="22.35" customHeight="1" thickBot="1" x14ac:dyDescent="0.5">
      <c r="B42" s="289" t="s">
        <v>186</v>
      </c>
      <c r="C42" s="228" t="s">
        <v>166</v>
      </c>
      <c r="D42" s="229"/>
      <c r="E42" s="212" t="s">
        <v>164</v>
      </c>
      <c r="F42" s="292">
        <f>F29+F39</f>
        <v>431</v>
      </c>
      <c r="G42" s="293"/>
      <c r="H42" s="293"/>
      <c r="I42" s="293"/>
      <c r="J42" s="235"/>
      <c r="K42" s="183"/>
    </row>
    <row r="43" spans="2:11" s="184" customFormat="1" ht="22.35" customHeight="1" thickBot="1" x14ac:dyDescent="0.5">
      <c r="B43" s="290"/>
      <c r="C43" s="230" t="s">
        <v>167</v>
      </c>
      <c r="D43" s="231"/>
      <c r="E43" s="232" t="s">
        <v>164</v>
      </c>
      <c r="F43" s="294">
        <f>F30+F40</f>
        <v>187</v>
      </c>
      <c r="G43" s="286"/>
      <c r="H43" s="286"/>
      <c r="I43" s="286"/>
      <c r="J43" s="236" t="str">
        <f>"="&amp;ROUND(-240*LOG(F5,10)+820,0)&amp;" ※エネ回収マニュアルP.20"</f>
        <v>=187 ※エネ回収マニュアルP.20</v>
      </c>
      <c r="K43" s="183"/>
    </row>
    <row r="44" spans="2:11" s="184" customFormat="1" ht="22.35" customHeight="1" thickBot="1" x14ac:dyDescent="0.5">
      <c r="B44" s="291"/>
      <c r="C44" s="267" t="s">
        <v>168</v>
      </c>
      <c r="D44" s="268"/>
      <c r="E44" s="233"/>
      <c r="F44" s="295" t="str">
        <f>IF(F42&lt;F43,"○","×")</f>
        <v>×</v>
      </c>
      <c r="G44" s="296"/>
      <c r="H44" s="296"/>
      <c r="I44" s="296"/>
      <c r="J44" s="234" t="s">
        <v>187</v>
      </c>
      <c r="K44" s="183"/>
    </row>
    <row r="45" spans="2:11" s="184" customFormat="1" ht="10.5" customHeight="1" x14ac:dyDescent="0.45">
      <c r="E45" s="237"/>
      <c r="F45" s="271"/>
      <c r="G45" s="271"/>
      <c r="H45" s="271"/>
      <c r="I45" s="271"/>
    </row>
    <row r="46" spans="2:11" s="184" customFormat="1" ht="21" customHeight="1" x14ac:dyDescent="0.45">
      <c r="B46" s="282" t="s">
        <v>188</v>
      </c>
      <c r="C46" s="282"/>
      <c r="D46" s="282"/>
      <c r="E46" s="282"/>
      <c r="F46" s="282"/>
      <c r="G46" s="282"/>
      <c r="H46" s="282"/>
      <c r="I46" s="282"/>
      <c r="J46" s="282"/>
    </row>
    <row r="47" spans="2:11" s="238" customFormat="1" ht="21" customHeight="1" x14ac:dyDescent="0.15">
      <c r="B47" s="282" t="s">
        <v>189</v>
      </c>
      <c r="C47" s="282"/>
      <c r="D47" s="282"/>
      <c r="E47" s="282"/>
      <c r="F47" s="282"/>
      <c r="G47" s="282"/>
      <c r="H47" s="282"/>
      <c r="I47" s="282"/>
      <c r="J47" s="282"/>
    </row>
  </sheetData>
  <sheetProtection algorithmName="SHA-512" hashValue="2/VNC+ihyjg9ugwpUZittQel3PE41W/UH1E1G3JwI+JvLY/cAIX8TeV7//OeSxUcojbo/n+XKadsIbMYpYNgBA==" saltValue="1/QTTU6cWMWltklqL/Q2uA==" spinCount="100000" sheet="1" objects="1" scenarios="1"/>
  <mergeCells count="63">
    <mergeCell ref="B2:J2"/>
    <mergeCell ref="B3:D3"/>
    <mergeCell ref="F3:I3"/>
    <mergeCell ref="B4:B31"/>
    <mergeCell ref="C4:C7"/>
    <mergeCell ref="F4:I4"/>
    <mergeCell ref="F5:I5"/>
    <mergeCell ref="F6:I6"/>
    <mergeCell ref="F7:I7"/>
    <mergeCell ref="C8:C10"/>
    <mergeCell ref="F17:I17"/>
    <mergeCell ref="D8:D9"/>
    <mergeCell ref="F8:I8"/>
    <mergeCell ref="F9:I9"/>
    <mergeCell ref="F10:I10"/>
    <mergeCell ref="F11:I11"/>
    <mergeCell ref="F12:I12"/>
    <mergeCell ref="C13:C16"/>
    <mergeCell ref="F13:I13"/>
    <mergeCell ref="F14:I14"/>
    <mergeCell ref="F15:I15"/>
    <mergeCell ref="F16:I16"/>
    <mergeCell ref="F28:I28"/>
    <mergeCell ref="F29:I29"/>
    <mergeCell ref="F30:I30"/>
    <mergeCell ref="C18:C19"/>
    <mergeCell ref="F18:I18"/>
    <mergeCell ref="F19:I19"/>
    <mergeCell ref="C20:C22"/>
    <mergeCell ref="F20:I20"/>
    <mergeCell ref="F21:I21"/>
    <mergeCell ref="F22:I22"/>
    <mergeCell ref="F23:I23"/>
    <mergeCell ref="F24:I24"/>
    <mergeCell ref="C25:C27"/>
    <mergeCell ref="F25:I25"/>
    <mergeCell ref="F26:I26"/>
    <mergeCell ref="F27:I27"/>
    <mergeCell ref="B46:J46"/>
    <mergeCell ref="B47:J47"/>
    <mergeCell ref="F39:I39"/>
    <mergeCell ref="F40:I40"/>
    <mergeCell ref="C41:D41"/>
    <mergeCell ref="F41:I41"/>
    <mergeCell ref="B42:B44"/>
    <mergeCell ref="F42:I42"/>
    <mergeCell ref="F43:I43"/>
    <mergeCell ref="C44:D44"/>
    <mergeCell ref="F44:I44"/>
    <mergeCell ref="B32:B41"/>
    <mergeCell ref="F38:I38"/>
    <mergeCell ref="F36:I36"/>
    <mergeCell ref="F37:I37"/>
    <mergeCell ref="C33:D33"/>
    <mergeCell ref="C32:D32"/>
    <mergeCell ref="F32:I32"/>
    <mergeCell ref="C31:D31"/>
    <mergeCell ref="F31:I31"/>
    <mergeCell ref="F45:I45"/>
    <mergeCell ref="F33:I33"/>
    <mergeCell ref="C34:C35"/>
    <mergeCell ref="F34:I34"/>
    <mergeCell ref="F35:I35"/>
  </mergeCells>
  <phoneticPr fontId="3"/>
  <printOptions horizontalCentered="1"/>
  <pageMargins left="0.59055118110236227" right="0.59055118110236227" top="0.59055118110236227" bottom="0.59055118110236227" header="0.31496062992125984" footer="0.31496062992125984"/>
  <pageSetup paperSize="9" scale="69" orientation="portrait" r:id="rId1"/>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第26号</vt:lpstr>
      <vt:lpstr>第27号</vt:lpstr>
      <vt:lpstr>第25号別紙１-15の参考（二酸化炭素排出量）</vt:lpstr>
      <vt:lpstr>'第25号別紙１-15の参考（二酸化炭素排出量）'!Print_Area</vt:lpstr>
      <vt:lpstr>第26号!Print_Area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2025-06-16T08:06:16Z</dcterms:created>
  <dcterms:modified xsi:type="dcterms:W3CDTF">2025-06-24T23:13:33Z</dcterms:modified>
</cp:coreProperties>
</file>