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nms10756\Nishinomiya City Dropbox\10101020政策推進課_4\■02_市制100周年記念事業\■40_冠付事業\◆000_CF利用事業補助制度\02.各種様式\"/>
    </mc:Choice>
  </mc:AlternateContent>
  <bookViews>
    <workbookView xWindow="0" yWindow="0" windowWidth="23040" windowHeight="8976" tabRatio="754" firstSheet="1" activeTab="2"/>
  </bookViews>
  <sheets>
    <sheet name="リスト" sheetId="13" state="hidden" r:id="rId1"/>
    <sheet name="記入・提出時の注意事項" sheetId="27" r:id="rId2"/>
    <sheet name="様式第１号（申請書）" sheetId="2" r:id="rId3"/>
    <sheet name="様式第２号（誓約書）" sheetId="12" r:id="rId4"/>
    <sheet name="様式第３号（CF登録シート）" sheetId="11" r:id="rId5"/>
    <sheet name="様式第４号（収支計画書等）" sheetId="15" r:id="rId6"/>
    <sheet name="【100周年】ロゴ等様式１" sheetId="3" r:id="rId7"/>
    <sheet name="【100周年】ロゴ等様式２" sheetId="5" r:id="rId8"/>
    <sheet name="【100周年】冠付様式３" sheetId="6" r:id="rId9"/>
    <sheet name="様式第５号（報告書等）" sheetId="21" r:id="rId10"/>
    <sheet name="様式第５号の２（報告書）" sheetId="28" r:id="rId11"/>
    <sheet name="様式第６号（収支決算書等）" sheetId="19" r:id="rId12"/>
    <sheet name="様式第７号（交付請求書）" sheetId="22" r:id="rId13"/>
    <sheet name="事務局側データ" sheetId="23" state="hidden" r:id="rId14"/>
    <sheet name="転記（管理者用）" sheetId="4" state="hidden" r:id="rId15"/>
    <sheet name="記載例" sheetId="7" state="hidden" r:id="rId16"/>
    <sheet name="西宮市管理用" sheetId="8" state="hidden" r:id="rId17"/>
  </sheets>
  <definedNames>
    <definedName name="_xlnm.Print_Area" localSheetId="2">'様式第１号（申請書）'!$A$1:$F$53</definedName>
    <definedName name="_xlnm.Print_Area" localSheetId="3">'様式第２号（誓約書）'!$A$1:$F$39</definedName>
    <definedName name="_xlnm.Print_Area" localSheetId="4">'様式第３号（CF登録シート）'!$A$1:$AN$97</definedName>
    <definedName name="_xlnm.Print_Area" localSheetId="5">'様式第４号（収支計画書等）'!$B$1:$N$152</definedName>
    <definedName name="_xlnm.Print_Area" localSheetId="9">'様式第５号（報告書等）'!$A$1:$F$38</definedName>
    <definedName name="_xlnm.Print_Area" localSheetId="10">'様式第５号の２（報告書）'!$A$1:$F$28</definedName>
    <definedName name="_xlnm.Print_Area" localSheetId="11">'様式第６号（収支決算書等）'!$B$1:$O$152</definedName>
    <definedName name="_xlnm.Print_Area" localSheetId="12">'様式第７号（交付請求書）'!$A$1:$F$35</definedName>
  </definedName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8" i="15" l="1"/>
  <c r="A9" i="15"/>
  <c r="A10" i="15"/>
  <c r="A11" i="15"/>
  <c r="A12" i="15"/>
  <c r="A13" i="15"/>
  <c r="A14" i="15"/>
  <c r="A15" i="15"/>
  <c r="A16" i="15"/>
  <c r="A17" i="15"/>
  <c r="A18" i="15"/>
  <c r="K24" i="15"/>
  <c r="K25" i="15"/>
  <c r="K26" i="15"/>
  <c r="K27" i="15"/>
  <c r="K28" i="15"/>
  <c r="K29" i="15"/>
  <c r="K30" i="15"/>
  <c r="K31" i="15"/>
  <c r="K32" i="15"/>
  <c r="K33" i="15"/>
  <c r="K42" i="15"/>
  <c r="K12" i="15"/>
  <c r="K13" i="15"/>
  <c r="K14" i="15"/>
  <c r="K15" i="15"/>
  <c r="K17" i="15"/>
  <c r="K18" i="15"/>
  <c r="K19" i="15"/>
  <c r="K43" i="15"/>
  <c r="K44" i="15"/>
  <c r="K45" i="15"/>
  <c r="K46" i="15"/>
  <c r="K47" i="15"/>
  <c r="L47" i="19"/>
  <c r="A8" i="19"/>
  <c r="A9" i="19"/>
  <c r="A10" i="19"/>
  <c r="A11" i="19"/>
  <c r="A12" i="19"/>
  <c r="A13" i="19"/>
  <c r="A14" i="19"/>
  <c r="A15" i="19"/>
  <c r="A16" i="19"/>
  <c r="A17" i="19"/>
  <c r="M24" i="19"/>
  <c r="M25" i="19"/>
  <c r="M26" i="19"/>
  <c r="M27" i="19"/>
  <c r="M28" i="19"/>
  <c r="M29" i="19"/>
  <c r="M30" i="19"/>
  <c r="M31" i="19"/>
  <c r="M32" i="19"/>
  <c r="M33" i="19"/>
  <c r="M42" i="19"/>
  <c r="M12" i="19"/>
  <c r="M13" i="19"/>
  <c r="M14" i="19"/>
  <c r="M15" i="19"/>
  <c r="M17" i="19"/>
  <c r="M18" i="19"/>
  <c r="M19" i="19"/>
  <c r="M43" i="19"/>
  <c r="M44" i="19"/>
  <c r="M45" i="19"/>
  <c r="M46" i="19"/>
  <c r="M47" i="19"/>
  <c r="M48" i="19"/>
  <c r="M49" i="19"/>
  <c r="M50" i="19"/>
  <c r="A18" i="19"/>
  <c r="A19" i="19"/>
  <c r="A20" i="19"/>
  <c r="A21" i="19"/>
  <c r="A22" i="19"/>
  <c r="A23" i="19"/>
  <c r="A24" i="19"/>
  <c r="A25" i="19"/>
  <c r="A19" i="15"/>
  <c r="A20" i="15"/>
  <c r="A21" i="15"/>
  <c r="A22" i="15"/>
  <c r="A23" i="15"/>
  <c r="E39" i="2"/>
  <c r="E26" i="21"/>
  <c r="M35" i="19"/>
  <c r="M37" i="19"/>
  <c r="M38" i="19"/>
  <c r="E2" i="28"/>
  <c r="E3" i="28"/>
  <c r="C26" i="21"/>
  <c r="C22" i="23"/>
  <c r="L7" i="19"/>
  <c r="L50" i="19"/>
  <c r="L49" i="19"/>
  <c r="K48" i="15"/>
  <c r="L48" i="19"/>
  <c r="L46" i="19"/>
  <c r="L45" i="19"/>
  <c r="L44" i="19"/>
  <c r="L43" i="19"/>
  <c r="L42" i="19"/>
  <c r="L36" i="19"/>
  <c r="K35" i="15"/>
  <c r="L35" i="19"/>
  <c r="L32" i="19"/>
  <c r="L31" i="19"/>
  <c r="L30" i="19"/>
  <c r="L29" i="19"/>
  <c r="L28" i="19"/>
  <c r="L27" i="19"/>
  <c r="L26" i="19"/>
  <c r="L25" i="19"/>
  <c r="L24" i="19"/>
  <c r="L17" i="19"/>
  <c r="L14" i="19"/>
  <c r="L13" i="19"/>
  <c r="L12" i="19"/>
  <c r="L33" i="19"/>
  <c r="L15" i="19"/>
  <c r="L18" i="19"/>
  <c r="L19" i="19"/>
  <c r="L37" i="19"/>
  <c r="L38" i="19"/>
  <c r="L6" i="19"/>
  <c r="L5" i="19"/>
  <c r="A24" i="15"/>
  <c r="A25" i="15"/>
  <c r="A26" i="15"/>
  <c r="A27" i="15"/>
  <c r="A28" i="15"/>
  <c r="E17" i="6"/>
  <c r="M7" i="15"/>
  <c r="K7" i="15"/>
  <c r="K6" i="15"/>
  <c r="K5"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C39" i="2"/>
  <c r="E38" i="2"/>
  <c r="C38" i="2"/>
  <c r="E15" i="6"/>
  <c r="E14" i="6"/>
  <c r="E9" i="6"/>
  <c r="E2" i="2"/>
  <c r="C9" i="5"/>
  <c r="K37" i="15"/>
  <c r="K38" i="15"/>
  <c r="C37" i="2"/>
  <c r="G10" i="11"/>
  <c r="O9" i="11"/>
  <c r="E32" i="21"/>
  <c r="G9" i="11"/>
  <c r="C32" i="21"/>
  <c r="G5" i="11"/>
  <c r="C33" i="23"/>
  <c r="B9" i="28"/>
  <c r="B6" i="28"/>
  <c r="B3" i="28"/>
  <c r="B2" i="28"/>
  <c r="E37" i="2"/>
  <c r="C31" i="23"/>
  <c r="C25" i="23"/>
  <c r="C24" i="23"/>
  <c r="C36" i="23"/>
  <c r="C35" i="23"/>
  <c r="C43" i="23"/>
  <c r="C44" i="23"/>
  <c r="C42" i="23"/>
  <c r="C39" i="23"/>
  <c r="C40" i="23"/>
  <c r="C41" i="23"/>
  <c r="C38" i="23"/>
  <c r="C27" i="23"/>
  <c r="C29" i="23"/>
  <c r="C23" i="23"/>
  <c r="C26" i="23"/>
  <c r="C28" i="23"/>
  <c r="C30" i="23"/>
  <c r="C16" i="23"/>
  <c r="C17" i="23"/>
  <c r="C18" i="23"/>
  <c r="C19" i="23"/>
  <c r="C20" i="23"/>
  <c r="C15" i="23"/>
  <c r="C7" i="23"/>
  <c r="C8" i="23"/>
  <c r="C9" i="23"/>
  <c r="C10" i="23"/>
  <c r="C11" i="23"/>
  <c r="C12" i="23"/>
  <c r="C13" i="23"/>
  <c r="C6" i="23"/>
  <c r="C3" i="23"/>
  <c r="C4" i="23"/>
  <c r="C2" i="23"/>
  <c r="E23" i="22"/>
  <c r="C23" i="22"/>
  <c r="E11" i="22"/>
  <c r="E10" i="22"/>
  <c r="E9" i="22"/>
  <c r="E8" i="21"/>
  <c r="E9" i="21"/>
  <c r="E7" i="21"/>
  <c r="C24" i="22"/>
  <c r="E2" i="22"/>
  <c r="A152" i="19"/>
  <c r="A151" i="19"/>
  <c r="A150" i="19"/>
  <c r="A149" i="19"/>
  <c r="A148" i="19"/>
  <c r="A147" i="19"/>
  <c r="A146" i="19"/>
  <c r="A145" i="19"/>
  <c r="A144" i="19"/>
  <c r="A143" i="19"/>
  <c r="A142" i="19"/>
  <c r="A141" i="19"/>
  <c r="A140" i="19"/>
  <c r="A139" i="19"/>
  <c r="A138" i="19"/>
  <c r="A137" i="19"/>
  <c r="A136" i="19"/>
  <c r="A135" i="19"/>
  <c r="A134" i="19"/>
  <c r="A133" i="19"/>
  <c r="A132" i="19"/>
  <c r="A131" i="19"/>
  <c r="A130" i="19"/>
  <c r="A129" i="19"/>
  <c r="A128" i="19"/>
  <c r="A127" i="19"/>
  <c r="A126" i="19"/>
  <c r="A125" i="19"/>
  <c r="A124" i="19"/>
  <c r="A123"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C21" i="21"/>
  <c r="E2" i="21"/>
  <c r="E10" i="12"/>
  <c r="E11" i="12"/>
  <c r="E9" i="12"/>
  <c r="E2" i="12"/>
  <c r="E63" i="11"/>
  <c r="E54" i="11"/>
  <c r="E48" i="11"/>
  <c r="E39" i="11"/>
  <c r="E33" i="11"/>
  <c r="E24" i="11"/>
  <c r="E18" i="11"/>
  <c r="U6" i="11"/>
  <c r="E20" i="6"/>
  <c r="E11" i="6"/>
  <c r="B5" i="8"/>
  <c r="C5" i="8"/>
  <c r="E10" i="6"/>
  <c r="E8" i="6"/>
  <c r="A28" i="5"/>
  <c r="A27" i="5"/>
  <c r="A26" i="5"/>
  <c r="A25" i="5"/>
  <c r="A24" i="5"/>
  <c r="A23" i="5"/>
  <c r="A22" i="5"/>
  <c r="A21" i="5"/>
  <c r="A20" i="5"/>
  <c r="A19" i="5"/>
  <c r="A18" i="5"/>
  <c r="A17" i="5"/>
  <c r="A16" i="5"/>
  <c r="A15" i="5"/>
  <c r="A14" i="5"/>
  <c r="A13" i="5"/>
  <c r="A12" i="5"/>
  <c r="A11" i="5"/>
  <c r="A10" i="5"/>
  <c r="A9" i="5"/>
  <c r="B15" i="3"/>
  <c r="B14" i="3"/>
  <c r="B13" i="3"/>
  <c r="B12" i="3"/>
  <c r="B11" i="3"/>
  <c r="F4" i="4"/>
  <c r="B10" i="3"/>
  <c r="E4" i="4"/>
  <c r="B9" i="3"/>
  <c r="B8" i="3"/>
  <c r="B3" i="8"/>
  <c r="D3" i="8"/>
  <c r="B4" i="8"/>
  <c r="B6" i="8"/>
  <c r="B7" i="8"/>
  <c r="D5" i="8"/>
  <c r="B8" i="8"/>
  <c r="D6" i="8"/>
  <c r="B9" i="8"/>
  <c r="D7" i="8"/>
  <c r="B10" i="8"/>
  <c r="D8" i="8"/>
  <c r="D14" i="8"/>
  <c r="F14" i="8"/>
  <c r="G14" i="8"/>
  <c r="H14" i="8"/>
  <c r="I14" i="8"/>
  <c r="J14" i="8"/>
  <c r="K14" i="8"/>
  <c r="L14" i="8"/>
  <c r="M14" i="8"/>
  <c r="N14" i="8"/>
  <c r="O14" i="8"/>
  <c r="P14" i="8"/>
  <c r="Q14" i="8"/>
  <c r="C5" i="7"/>
  <c r="C8" i="7"/>
  <c r="C9" i="7"/>
  <c r="C10" i="7"/>
  <c r="C11" i="7"/>
  <c r="D9" i="6"/>
  <c r="D12" i="6"/>
  <c r="D13" i="6"/>
  <c r="D14" i="6"/>
  <c r="D15" i="6"/>
  <c r="C4" i="4"/>
  <c r="D4" i="4"/>
  <c r="G4" i="4"/>
  <c r="H4" i="4"/>
  <c r="I4" i="4"/>
  <c r="J4" i="4"/>
  <c r="K4" i="4"/>
  <c r="L4" i="4"/>
  <c r="M4" i="4"/>
  <c r="N4" i="4"/>
  <c r="O4" i="4"/>
  <c r="C26" i="22"/>
  <c r="C32" i="23"/>
  <c r="C27" i="21"/>
  <c r="C24" i="21"/>
  <c r="C4" i="8"/>
  <c r="D4" i="8"/>
</calcChain>
</file>

<file path=xl/comments1.xml><?xml version="1.0" encoding="utf-8"?>
<comments xmlns="http://schemas.openxmlformats.org/spreadsheetml/2006/main">
  <authors>
    <author>西宮市役所</author>
  </authors>
  <commentList>
    <comment ref="E7" authorId="0" shapeId="0">
      <text>
        <r>
          <rPr>
            <b/>
            <sz val="9"/>
            <color indexed="81"/>
            <rFont val="MS P ゴシック"/>
            <family val="3"/>
            <charset val="128"/>
          </rPr>
          <t>西宮市役所:</t>
        </r>
        <r>
          <rPr>
            <sz val="9"/>
            <color indexed="81"/>
            <rFont val="MS P ゴシック"/>
            <family val="3"/>
            <charset val="128"/>
          </rPr>
          <t xml:space="preserve">
黄色部は「必須」事項です。必ず埋めてください。
（入力すると着色が解除されます）</t>
        </r>
      </text>
    </comment>
    <comment ref="C30" authorId="0" shapeId="0">
      <text>
        <r>
          <rPr>
            <b/>
            <sz val="9"/>
            <color indexed="81"/>
            <rFont val="MS P ゴシック"/>
            <family val="3"/>
            <charset val="128"/>
          </rPr>
          <t>西宮市役所:</t>
        </r>
        <r>
          <rPr>
            <sz val="9"/>
            <color indexed="81"/>
            <rFont val="MS P ゴシック"/>
            <family val="3"/>
            <charset val="128"/>
          </rPr>
          <t xml:space="preserve">
申請時までに既に「市制100周年記念事業」等を行い
パートナーIDを発行されている場合は入力してください。
（初めての場合は記入不要です）</t>
        </r>
      </text>
    </comment>
    <comment ref="C33" authorId="0" shapeId="0">
      <text>
        <r>
          <rPr>
            <b/>
            <sz val="9"/>
            <color indexed="81"/>
            <rFont val="MS P ゴシック"/>
            <family val="3"/>
            <charset val="128"/>
          </rPr>
          <t>西宮市役所:</t>
        </r>
        <r>
          <rPr>
            <sz val="9"/>
            <color indexed="81"/>
            <rFont val="MS P ゴシック"/>
            <family val="3"/>
            <charset val="128"/>
          </rPr>
          <t xml:space="preserve">
事業名（催事名やプロジェクト名等）をご記入ください。
※原則として「30字以内」でお願いします。</t>
        </r>
      </text>
    </comment>
    <comment ref="E34" authorId="0" shapeId="0">
      <text>
        <r>
          <rPr>
            <b/>
            <sz val="9"/>
            <color indexed="81"/>
            <rFont val="MS P ゴシック"/>
            <family val="3"/>
            <charset val="128"/>
          </rPr>
          <t>西宮市役所:</t>
        </r>
        <r>
          <rPr>
            <sz val="9"/>
            <color indexed="81"/>
            <rFont val="MS P ゴシック"/>
            <family val="3"/>
            <charset val="128"/>
          </rPr>
          <t xml:space="preserve">
複数場所で開催の場合は「メイン会場名他○箇所」と
ご記入の上、詳細は様式第３号にてご記入ください。</t>
        </r>
      </text>
    </comment>
    <comment ref="E35" authorId="0" shapeId="0">
      <text>
        <r>
          <rPr>
            <b/>
            <sz val="9"/>
            <color indexed="81"/>
            <rFont val="MS P ゴシック"/>
            <family val="3"/>
            <charset val="128"/>
          </rPr>
          <t>西宮市役所:</t>
        </r>
        <r>
          <rPr>
            <sz val="9"/>
            <color indexed="81"/>
            <rFont val="MS P ゴシック"/>
            <family val="3"/>
            <charset val="128"/>
          </rPr>
          <t xml:space="preserve">
本事業のターゲットとする参加対象者や参加条件を列挙してください
　対象：近隣住民、市内のこども達、誰でも可　等
　条件：18歳以下、西宮市民、○○○会の会員　等</t>
        </r>
      </text>
    </comment>
    <comment ref="C36" authorId="0" shapeId="0">
      <text>
        <r>
          <rPr>
            <b/>
            <sz val="9"/>
            <color indexed="81"/>
            <rFont val="MS P ゴシック"/>
            <family val="3"/>
            <charset val="128"/>
          </rPr>
          <t>西宮市役所:</t>
        </r>
        <r>
          <rPr>
            <sz val="9"/>
            <color indexed="81"/>
            <rFont val="MS P ゴシック"/>
            <family val="3"/>
            <charset val="128"/>
          </rPr>
          <t xml:space="preserve">
yyyy/mm/dd形式でご記入ください
（例：2025年8月1日の場合→2025/8/1）
</t>
        </r>
      </text>
    </comment>
  </commentList>
</comments>
</file>

<file path=xl/comments10.xml><?xml version="1.0" encoding="utf-8"?>
<comments xmlns="http://schemas.openxmlformats.org/spreadsheetml/2006/main">
  <authors>
    <author>西宮市役所</author>
  </authors>
  <commentList>
    <comment ref="C29" authorId="0" shapeId="0">
      <text>
        <r>
          <rPr>
            <b/>
            <sz val="9"/>
            <color indexed="81"/>
            <rFont val="MS P ゴシック"/>
            <family val="3"/>
            <charset val="128"/>
          </rPr>
          <t>西宮市役所:</t>
        </r>
        <r>
          <rPr>
            <sz val="9"/>
            <color indexed="81"/>
            <rFont val="MS P ゴシック"/>
            <family val="3"/>
            <charset val="128"/>
          </rPr>
          <t xml:space="preserve">
振込先口座情報を記入してください
（ゆうちょ銀行を指定する場合も
　振込用の口座番号をご記入ください）</t>
        </r>
      </text>
    </comment>
  </commentList>
</comments>
</file>

<file path=xl/comments2.xml><?xml version="1.0" encoding="utf-8"?>
<comments xmlns="http://schemas.openxmlformats.org/spreadsheetml/2006/main">
  <authors>
    <author>西宮市役所</author>
  </authors>
  <commentList>
    <comment ref="E9" authorId="0" shapeId="0">
      <text>
        <r>
          <rPr>
            <b/>
            <sz val="9"/>
            <color indexed="81"/>
            <rFont val="MS P ゴシック"/>
            <family val="3"/>
            <charset val="128"/>
          </rPr>
          <t>西宮市役所:</t>
        </r>
        <r>
          <rPr>
            <sz val="9"/>
            <color indexed="81"/>
            <rFont val="MS P ゴシック"/>
            <family val="3"/>
            <charset val="128"/>
          </rPr>
          <t xml:space="preserve">
このシートは自動転写しています。内容を確認の上、ご提出ください。</t>
        </r>
      </text>
    </comment>
  </commentList>
</comments>
</file>

<file path=xl/comments3.xml><?xml version="1.0" encoding="utf-8"?>
<comments xmlns="http://schemas.openxmlformats.org/spreadsheetml/2006/main">
  <authors>
    <author>西宮市役所</author>
  </authors>
  <commentList>
    <comment ref="G5" authorId="0" shapeId="0">
      <text>
        <r>
          <rPr>
            <b/>
            <sz val="12"/>
            <color indexed="81"/>
            <rFont val="MS P ゴシック"/>
            <family val="3"/>
            <charset val="128"/>
          </rPr>
          <t>西宮市役所:</t>
        </r>
        <r>
          <rPr>
            <sz val="12"/>
            <color indexed="81"/>
            <rFont val="MS P ゴシック"/>
            <family val="3"/>
            <charset val="128"/>
          </rPr>
          <t xml:space="preserve">
右イメージ図を参考に黄色着色部を全て埋めてください。
またチェックボックスは該当するものを選択してください。
（特に権利関係のチェックの入れ忘れにご注意ください）
なお、メイン画像を含む写真は別途送付してください。</t>
        </r>
      </text>
    </comment>
  </commentList>
</comments>
</file>

<file path=xl/comments4.xml><?xml version="1.0" encoding="utf-8"?>
<comments xmlns="http://schemas.openxmlformats.org/spreadsheetml/2006/main">
  <authors>
    <author>西宮市役所</author>
  </authors>
  <commentList>
    <comment ref="I2" authorId="0" shapeId="0">
      <text>
        <r>
          <rPr>
            <b/>
            <sz val="9"/>
            <color indexed="81"/>
            <rFont val="MS P ゴシック"/>
            <family val="3"/>
            <charset val="128"/>
          </rPr>
          <t>西宮市役所:</t>
        </r>
        <r>
          <rPr>
            <sz val="9"/>
            <color indexed="81"/>
            <rFont val="MS P ゴシック"/>
            <family val="3"/>
            <charset val="128"/>
          </rPr>
          <t xml:space="preserve">
こちらの資料は全て
「自動計算」です。
何も記入せずにそのまま
ご提出ください。</t>
        </r>
      </text>
    </comment>
    <comment ref="B8" authorId="0" shapeId="0">
      <text>
        <r>
          <rPr>
            <b/>
            <sz val="9"/>
            <color indexed="81"/>
            <rFont val="MS P ゴシック"/>
            <family val="3"/>
            <charset val="128"/>
          </rPr>
          <t>西宮市役所:</t>
        </r>
        <r>
          <rPr>
            <sz val="9"/>
            <color indexed="81"/>
            <rFont val="MS P ゴシック"/>
            <family val="3"/>
            <charset val="128"/>
          </rPr>
          <t xml:space="preserve">
クラウドファンディング目標額を決定するために必要な
対象経費の見積情報を全て入力してください。実態と乖離した
見積もりの場合、実際に交付される補助金額が大きく変動する
可能性がありますので、実態に近い精度で算出してください。
（記入時にはこのコメントは適宜非表示にしてください）</t>
        </r>
      </text>
    </comment>
  </commentList>
</comments>
</file>

<file path=xl/comments5.xml><?xml version="1.0" encoding="utf-8"?>
<comments xmlns="http://schemas.openxmlformats.org/spreadsheetml/2006/main">
  <authors>
    <author>西宮市役所</author>
  </authors>
  <commentList>
    <comment ref="C9" authorId="0" shapeId="0">
      <text>
        <r>
          <rPr>
            <b/>
            <sz val="9"/>
            <color indexed="81"/>
            <rFont val="MS P ゴシック"/>
            <family val="3"/>
            <charset val="128"/>
          </rPr>
          <t>西宮市役所:</t>
        </r>
        <r>
          <rPr>
            <sz val="9"/>
            <color indexed="81"/>
            <rFont val="MS P ゴシック"/>
            <family val="3"/>
            <charset val="128"/>
          </rPr>
          <t xml:space="preserve">
チラシ、ポスター及びホームページは事業宣伝等で必ずロゴ等を使用してください。
それ以外の制作物を予定している場合は、下欄に追記してください。
（現時点で確定していない場合は、後日追加で本様式に加筆の上、再提出してください。）</t>
        </r>
      </text>
    </comment>
  </commentList>
</comments>
</file>

<file path=xl/comments6.xml><?xml version="1.0" encoding="utf-8"?>
<comments xmlns="http://schemas.openxmlformats.org/spreadsheetml/2006/main">
  <authors>
    <author>西宮市役所</author>
  </authors>
  <commentList>
    <comment ref="E13" authorId="0" shapeId="0">
      <text>
        <r>
          <rPr>
            <b/>
            <sz val="9"/>
            <color indexed="81"/>
            <rFont val="MS P ゴシック"/>
            <family val="3"/>
            <charset val="128"/>
          </rPr>
          <t>西宮市役所:</t>
        </r>
        <r>
          <rPr>
            <sz val="9"/>
            <color indexed="81"/>
            <rFont val="MS P ゴシック"/>
            <family val="3"/>
            <charset val="128"/>
          </rPr>
          <t xml:space="preserve">
黄色部は「必須」事項です。必ず埋めてください。
（入力すると着色が解除されます）</t>
        </r>
      </text>
    </comment>
  </commentList>
</comments>
</file>

<file path=xl/comments7.xml><?xml version="1.0" encoding="utf-8"?>
<comments xmlns="http://schemas.openxmlformats.org/spreadsheetml/2006/main">
  <authors>
    <author>西宮市役所</author>
  </authors>
  <commentList>
    <comment ref="C20" authorId="0" shapeId="0">
      <text>
        <r>
          <rPr>
            <b/>
            <sz val="9"/>
            <color indexed="81"/>
            <rFont val="MS P ゴシック"/>
            <family val="3"/>
            <charset val="128"/>
          </rPr>
          <t>西宮市役所:</t>
        </r>
        <r>
          <rPr>
            <sz val="9"/>
            <color indexed="81"/>
            <rFont val="MS P ゴシック"/>
            <family val="3"/>
            <charset val="128"/>
          </rPr>
          <t xml:space="preserve">
交付決定通知書に記載の「交付決定日」と
「指令番号」をご記入ください</t>
        </r>
      </text>
    </comment>
    <comment ref="E26" authorId="0" shapeId="0">
      <text>
        <r>
          <rPr>
            <b/>
            <sz val="9"/>
            <color indexed="81"/>
            <rFont val="MS P ゴシック"/>
            <family val="3"/>
            <charset val="128"/>
          </rPr>
          <t>西宮市役所:</t>
        </r>
        <r>
          <rPr>
            <sz val="9"/>
            <color indexed="81"/>
            <rFont val="MS P ゴシック"/>
            <family val="3"/>
            <charset val="128"/>
          </rPr>
          <t xml:space="preserve">
様式第６号に必要事項を記入すると自動計算で請求予定額が入力されます。様式第６号を記入後に改めてご確認のうえ、ご提出ください。</t>
        </r>
      </text>
    </comment>
    <comment ref="C28" authorId="0" shapeId="0">
      <text>
        <r>
          <rPr>
            <b/>
            <sz val="9"/>
            <color indexed="81"/>
            <rFont val="MS P ゴシック"/>
            <family val="3"/>
            <charset val="128"/>
          </rPr>
          <t>西宮市役所:</t>
        </r>
        <r>
          <rPr>
            <sz val="9"/>
            <color indexed="81"/>
            <rFont val="MS P ゴシック"/>
            <family val="3"/>
            <charset val="128"/>
          </rPr>
          <t xml:space="preserve">
申請内容に変更が生じた場合はその内容を、
変更なき場合は「なし」とひらがなで
ご記入ください。</t>
        </r>
      </text>
    </comment>
  </commentList>
</comments>
</file>

<file path=xl/comments8.xml><?xml version="1.0" encoding="utf-8"?>
<comments xmlns="http://schemas.openxmlformats.org/spreadsheetml/2006/main">
  <authors>
    <author>西宮市役所</author>
  </authors>
  <commentList>
    <comment ref="B2" authorId="0" shapeId="0">
      <text>
        <r>
          <rPr>
            <b/>
            <sz val="9"/>
            <color indexed="81"/>
            <rFont val="MS P ゴシック"/>
            <family val="3"/>
            <charset val="128"/>
          </rPr>
          <t>西宮市役所:</t>
        </r>
        <r>
          <rPr>
            <sz val="9"/>
            <color indexed="81"/>
            <rFont val="MS P ゴシック"/>
            <family val="3"/>
            <charset val="128"/>
          </rPr>
          <t xml:space="preserve">
緑色着色部（濃淡問わず）は全て自動計算です。そのまま触らないでください。</t>
        </r>
      </text>
    </comment>
    <comment ref="E12" authorId="0" shapeId="0">
      <text>
        <r>
          <rPr>
            <b/>
            <sz val="9"/>
            <color indexed="81"/>
            <rFont val="MS P ゴシック"/>
            <family val="3"/>
            <charset val="128"/>
          </rPr>
          <t>西宮市役所:</t>
        </r>
        <r>
          <rPr>
            <sz val="9"/>
            <color indexed="81"/>
            <rFont val="MS P ゴシック"/>
            <family val="3"/>
            <charset val="128"/>
          </rPr>
          <t xml:space="preserve">
事業の様子がわかる
写真を４枚程度添付
してください。</t>
        </r>
      </text>
    </comment>
    <comment ref="B15" authorId="0" shapeId="0">
      <text>
        <r>
          <rPr>
            <b/>
            <sz val="9"/>
            <color indexed="81"/>
            <rFont val="MS P ゴシック"/>
            <family val="3"/>
            <charset val="128"/>
          </rPr>
          <t>西宮市役所:</t>
        </r>
        <r>
          <rPr>
            <sz val="9"/>
            <color indexed="81"/>
            <rFont val="MS P ゴシック"/>
            <family val="3"/>
            <charset val="128"/>
          </rPr>
          <t xml:space="preserve">
黄色部は「必須」事項です。必ず埋めてください。
（入力すると着色が解除されます）</t>
        </r>
      </text>
    </comment>
  </commentList>
</comments>
</file>

<file path=xl/comments9.xml><?xml version="1.0" encoding="utf-8"?>
<comments xmlns="http://schemas.openxmlformats.org/spreadsheetml/2006/main">
  <authors>
    <author>西宮市役所</author>
  </authors>
  <commentList>
    <comment ref="J2" authorId="0" shapeId="0">
      <text>
        <r>
          <rPr>
            <b/>
            <sz val="9"/>
            <color indexed="81"/>
            <rFont val="MS P ゴシック"/>
            <family val="3"/>
            <charset val="128"/>
          </rPr>
          <t>西宮市役所:</t>
        </r>
        <r>
          <rPr>
            <sz val="9"/>
            <color indexed="81"/>
            <rFont val="MS P ゴシック"/>
            <family val="3"/>
            <charset val="128"/>
          </rPr>
          <t xml:space="preserve">
こちらの資料は全て
「自動計算」です。
何も記入せずにそのまま
ご提出ください。</t>
        </r>
      </text>
    </comment>
    <comment ref="B8" authorId="0" shapeId="0">
      <text>
        <r>
          <rPr>
            <b/>
            <sz val="9"/>
            <color indexed="81"/>
            <rFont val="MS P ゴシック"/>
            <family val="3"/>
            <charset val="128"/>
          </rPr>
          <t>西宮市役所:
・</t>
        </r>
        <r>
          <rPr>
            <sz val="9"/>
            <color indexed="81"/>
            <rFont val="MS P ゴシック"/>
            <family val="3"/>
            <charset val="128"/>
          </rPr>
          <t>補助交付額を決定するため、対象経費の費用を
　全て入力してください。また、各費用には必ず
　根拠となる領収書等を用意し、どの費用に対する
　領収書等かが分かるように番号を付番するなどして
　添付のうえ提出してください。
・クラウドファンディングの獲得額は寄附募集期間が
　終了した後に、申請者が当該プロジェクトのページを
　閲覧の上、記載されている総額を記入してください。
　（「費目」は「クラファン寄附獲得額」を選択してください）
（記入時にはこのコメントは適宜非表示にしてください）</t>
        </r>
      </text>
    </comment>
  </commentList>
</comments>
</file>

<file path=xl/sharedStrings.xml><?xml version="1.0" encoding="utf-8"?>
<sst xmlns="http://schemas.openxmlformats.org/spreadsheetml/2006/main" count="717" uniqueCount="449">
  <si>
    <t>添付書類</t>
    <rPh sb="0" eb="2">
      <t>テンプ</t>
    </rPh>
    <rPh sb="2" eb="4">
      <t>ショルイ</t>
    </rPh>
    <phoneticPr fontId="6"/>
  </si>
  <si>
    <r>
      <t>規定同意
（</t>
    </r>
    <r>
      <rPr>
        <b/>
        <sz val="9"/>
        <color theme="1"/>
        <rFont val="ＭＳ Ｐゴシック"/>
        <family val="3"/>
        <charset val="128"/>
      </rPr>
      <t xml:space="preserve">別途公開している西宮市市制施行１００周年ロゴマーク・キャッチフレーズの取扱い規定について </t>
    </r>
    <r>
      <rPr>
        <b/>
        <sz val="11"/>
        <color theme="1"/>
        <rFont val="ＭＳ Ｐゴシック"/>
        <family val="3"/>
        <charset val="128"/>
      </rPr>
      <t>）</t>
    </r>
    <rPh sb="0" eb="2">
      <t>キテイ</t>
    </rPh>
    <rPh sb="2" eb="4">
      <t>ドウイ</t>
    </rPh>
    <rPh sb="6" eb="8">
      <t>ベット</t>
    </rPh>
    <rPh sb="8" eb="10">
      <t>コウカイ</t>
    </rPh>
    <phoneticPr fontId="6"/>
  </si>
  <si>
    <t>　　⇒URL　３</t>
  </si>
  <si>
    <t>　　⇒URL　２</t>
  </si>
  <si>
    <t>　　⇒URL　１</t>
    <phoneticPr fontId="6"/>
  </si>
  <si>
    <t>概要報告
（会社・団体の概要、活動記録、ホームページ等）</t>
    <rPh sb="0" eb="2">
      <t>ガイヨウ</t>
    </rPh>
    <rPh sb="2" eb="4">
      <t>ホウコク</t>
    </rPh>
    <rPh sb="6" eb="8">
      <t>カイシャ</t>
    </rPh>
    <rPh sb="9" eb="11">
      <t>ダンタイ</t>
    </rPh>
    <rPh sb="26" eb="27">
      <t>トウ</t>
    </rPh>
    <phoneticPr fontId="6"/>
  </si>
  <si>
    <t>担当者メールアドレス</t>
    <rPh sb="0" eb="3">
      <t>タントウシャ</t>
    </rPh>
    <phoneticPr fontId="6"/>
  </si>
  <si>
    <t>担当者電話番号</t>
    <rPh sb="0" eb="3">
      <t>タントウシャ</t>
    </rPh>
    <rPh sb="3" eb="5">
      <t>デンワ</t>
    </rPh>
    <rPh sb="5" eb="7">
      <t>バンゴウ</t>
    </rPh>
    <phoneticPr fontId="6"/>
  </si>
  <si>
    <t>担当者名</t>
    <rPh sb="0" eb="3">
      <t>タントウシャ</t>
    </rPh>
    <rPh sb="3" eb="4">
      <t>メイ</t>
    </rPh>
    <phoneticPr fontId="6"/>
  </si>
  <si>
    <t>代表電話番号</t>
    <rPh sb="0" eb="2">
      <t>ダイヒョウ</t>
    </rPh>
    <rPh sb="2" eb="4">
      <t>デンワ</t>
    </rPh>
    <rPh sb="4" eb="6">
      <t>バンゴウ</t>
    </rPh>
    <phoneticPr fontId="6"/>
  </si>
  <si>
    <t>代表者名</t>
    <rPh sb="0" eb="3">
      <t>ダイヒョウシャ</t>
    </rPh>
    <rPh sb="3" eb="4">
      <t>メイ</t>
    </rPh>
    <phoneticPr fontId="6"/>
  </si>
  <si>
    <t>住所</t>
    <rPh sb="0" eb="2">
      <t>ジュウショ</t>
    </rPh>
    <phoneticPr fontId="6"/>
  </si>
  <si>
    <t>郵便番号（〒）</t>
    <rPh sb="0" eb="4">
      <t>ユウビンバンゴウ</t>
    </rPh>
    <phoneticPr fontId="6"/>
  </si>
  <si>
    <t>名称
（団体名・企業名・個人名　など）</t>
    <rPh sb="0" eb="2">
      <t>メイショウ</t>
    </rPh>
    <rPh sb="4" eb="6">
      <t>ダンタイ</t>
    </rPh>
    <rPh sb="6" eb="7">
      <t>メイ</t>
    </rPh>
    <rPh sb="8" eb="10">
      <t>キギョウ</t>
    </rPh>
    <rPh sb="10" eb="11">
      <t>メイ</t>
    </rPh>
    <rPh sb="12" eb="15">
      <t>コジンメイ</t>
    </rPh>
    <phoneticPr fontId="6"/>
  </si>
  <si>
    <t>西宮市100周年に関しまして、別添の申請様式２，３のとおり申請いたします。</t>
    <rPh sb="0" eb="3">
      <t>ニシノミヤシ</t>
    </rPh>
    <rPh sb="6" eb="8">
      <t>シュウネン</t>
    </rPh>
    <rPh sb="9" eb="10">
      <t>カン</t>
    </rPh>
    <rPh sb="15" eb="17">
      <t>ベッテン</t>
    </rPh>
    <rPh sb="18" eb="20">
      <t>シンセイ</t>
    </rPh>
    <rPh sb="20" eb="22">
      <t>ヨウシキ</t>
    </rPh>
    <rPh sb="29" eb="31">
      <t>シンセイ</t>
    </rPh>
    <phoneticPr fontId="6"/>
  </si>
  <si>
    <t>西宮市100周年に関する申請書</t>
    <rPh sb="0" eb="3">
      <t>ニシ_x0000__x0000__x0003__x0006_</t>
    </rPh>
    <rPh sb="6" eb="8">
      <t>_x0006__x0002__x000B_	_x0001_</t>
    </rPh>
    <rPh sb="9" eb="10">
      <t>_x000D__x000C_</t>
    </rPh>
    <rPh sb="12" eb="14">
      <t>_x0002__x0011__x000E__x0001_</t>
    </rPh>
    <rPh sb="14" eb="15">
      <t/>
    </rPh>
    <phoneticPr fontId="6"/>
  </si>
  <si>
    <t>西　宮　市　長　　様</t>
    <rPh sb="0" eb="1">
      <t>ニシ</t>
    </rPh>
    <rPh sb="2" eb="3">
      <t>ミヤ</t>
    </rPh>
    <rPh sb="4" eb="5">
      <t>シ</t>
    </rPh>
    <rPh sb="6" eb="7">
      <t>チョウ</t>
    </rPh>
    <rPh sb="9" eb="10">
      <t>サマ</t>
    </rPh>
    <phoneticPr fontId="6"/>
  </si>
  <si>
    <t>申請様式１</t>
    <rPh sb="0" eb="2">
      <t>シンセイ</t>
    </rPh>
    <rPh sb="2" eb="4">
      <t>ヨウシキ</t>
    </rPh>
    <phoneticPr fontId="6"/>
  </si>
  <si>
    <t>規定同意</t>
    <rPh sb="0" eb="2">
      <t>キテイ</t>
    </rPh>
    <rPh sb="2" eb="4">
      <t>ドウイ</t>
    </rPh>
    <phoneticPr fontId="6"/>
  </si>
  <si>
    <t>郵便番号</t>
    <rPh sb="0" eb="4">
      <t>ユウビンバンゴウ</t>
    </rPh>
    <phoneticPr fontId="6"/>
  </si>
  <si>
    <t>こちらのシートは編集不要です</t>
    <rPh sb="8" eb="10">
      <t>ヘンシュウ</t>
    </rPh>
    <rPh sb="10" eb="12">
      <t>フヨウ</t>
    </rPh>
    <phoneticPr fontId="6"/>
  </si>
  <si>
    <t>有償　その他</t>
  </si>
  <si>
    <t>使用する</t>
  </si>
  <si>
    <t>西宮市１００周年を共に盛り上げるために、自社前にロゴマーク等のデザインでラッピングした自販機を設置します。</t>
    <rPh sb="0" eb="3">
      <t>ニシノミヤシ</t>
    </rPh>
    <rPh sb="6" eb="8">
      <t>シュウネン</t>
    </rPh>
    <rPh sb="9" eb="10">
      <t>トモ</t>
    </rPh>
    <rPh sb="11" eb="12">
      <t>モ</t>
    </rPh>
    <rPh sb="13" eb="14">
      <t>ア</t>
    </rPh>
    <rPh sb="20" eb="22">
      <t>ジシャ</t>
    </rPh>
    <rPh sb="22" eb="23">
      <t>マエ</t>
    </rPh>
    <rPh sb="29" eb="30">
      <t>トウ</t>
    </rPh>
    <rPh sb="43" eb="46">
      <t>ジハンキ</t>
    </rPh>
    <rPh sb="47" eb="49">
      <t>セッチ</t>
    </rPh>
    <phoneticPr fontId="6"/>
  </si>
  <si>
    <t>自動販売機</t>
    <rPh sb="0" eb="2">
      <t>ジドウ</t>
    </rPh>
    <rPh sb="2" eb="5">
      <t>ハンバイキ</t>
    </rPh>
    <phoneticPr fontId="6"/>
  </si>
  <si>
    <t>立体・構造物</t>
  </si>
  <si>
    <t>記載例</t>
    <rPh sb="0" eb="2">
      <t>キサイ</t>
    </rPh>
    <rPh sb="2" eb="3">
      <t>レイ</t>
    </rPh>
    <phoneticPr fontId="6"/>
  </si>
  <si>
    <t>自社の店舗及びWebページで販売</t>
    <rPh sb="0" eb="2">
      <t>ジシャ</t>
    </rPh>
    <rPh sb="3" eb="5">
      <t>テンポ</t>
    </rPh>
    <rPh sb="5" eb="6">
      <t>オヨ</t>
    </rPh>
    <rPh sb="14" eb="16">
      <t>ハンバイ</t>
    </rPh>
    <phoneticPr fontId="6"/>
  </si>
  <si>
    <t>有償　商品</t>
  </si>
  <si>
    <t>西宮市１００周年を共に盛り上げるために、オリジナルのコップを作成し、販売します。</t>
    <rPh sb="0" eb="3">
      <t>ニシノミヤシ</t>
    </rPh>
    <rPh sb="6" eb="8">
      <t>シュウネン</t>
    </rPh>
    <rPh sb="9" eb="10">
      <t>トモ</t>
    </rPh>
    <rPh sb="11" eb="12">
      <t>モ</t>
    </rPh>
    <rPh sb="13" eb="14">
      <t>ア</t>
    </rPh>
    <rPh sb="30" eb="32">
      <t>サクセイ</t>
    </rPh>
    <rPh sb="34" eb="36">
      <t>ハンバイ</t>
    </rPh>
    <phoneticPr fontId="6"/>
  </si>
  <si>
    <t>コップ</t>
    <phoneticPr fontId="6"/>
  </si>
  <si>
    <t>グッズ</t>
  </si>
  <si>
    <t>無償</t>
  </si>
  <si>
    <t>使用しない</t>
  </si>
  <si>
    <t>市内で開催するイベント「△△」の宣伝に使用するポスター、及び同内容のチラシにロゴマーク等を使用します。</t>
    <rPh sb="0" eb="2">
      <t>シナイ</t>
    </rPh>
    <rPh sb="3" eb="5">
      <t>カイサイ</t>
    </rPh>
    <rPh sb="16" eb="18">
      <t>センデン</t>
    </rPh>
    <rPh sb="19" eb="21">
      <t>シヨウ</t>
    </rPh>
    <rPh sb="28" eb="29">
      <t>オヨ</t>
    </rPh>
    <rPh sb="30" eb="31">
      <t>ドウ</t>
    </rPh>
    <rPh sb="31" eb="33">
      <t>ナイヨウ</t>
    </rPh>
    <rPh sb="43" eb="44">
      <t>トウ</t>
    </rPh>
    <rPh sb="45" eb="47">
      <t>シヨウ</t>
    </rPh>
    <phoneticPr fontId="6"/>
  </si>
  <si>
    <t>ポスター、チラシ</t>
    <phoneticPr fontId="6"/>
  </si>
  <si>
    <t>印刷物</t>
  </si>
  <si>
    <t>市内で開催するイベント「○○」の宣伝に使用するポスターにロゴマーク等を使用します。</t>
    <rPh sb="0" eb="2">
      <t>シナイ</t>
    </rPh>
    <rPh sb="3" eb="5">
      <t>カイサイ</t>
    </rPh>
    <rPh sb="16" eb="18">
      <t>センデン</t>
    </rPh>
    <rPh sb="19" eb="21">
      <t>シヨウ</t>
    </rPh>
    <rPh sb="33" eb="34">
      <t>トウ</t>
    </rPh>
    <rPh sb="35" eb="37">
      <t>シヨウ</t>
    </rPh>
    <phoneticPr fontId="6"/>
  </si>
  <si>
    <t>ポスター</t>
    <phoneticPr fontId="6"/>
  </si>
  <si>
    <t>許諾番号
※事務局記載</t>
    <rPh sb="0" eb="2">
      <t>キョダク</t>
    </rPh>
    <rPh sb="2" eb="4">
      <t>バンゴウ</t>
    </rPh>
    <phoneticPr fontId="6"/>
  </si>
  <si>
    <r>
      <t>【有償　</t>
    </r>
    <r>
      <rPr>
        <b/>
        <sz val="11"/>
        <color rgb="FFFF0000"/>
        <rFont val="ＭＳ Ｐゴシック"/>
        <family val="3"/>
        <charset val="128"/>
      </rPr>
      <t>商品の場合</t>
    </r>
    <r>
      <rPr>
        <b/>
        <sz val="11"/>
        <color theme="1"/>
        <rFont val="ＭＳ Ｐゴシック"/>
        <family val="3"/>
        <charset val="128"/>
      </rPr>
      <t>】
販売ルートまたは頒布先（百貨店、専門店、量販店等）
※商品でない場合は記載不要</t>
    </r>
    <rPh sb="1" eb="3">
      <t>ユウショウ</t>
    </rPh>
    <rPh sb="4" eb="6">
      <t>ショウヒン</t>
    </rPh>
    <rPh sb="7" eb="9">
      <t>バアイ</t>
    </rPh>
    <phoneticPr fontId="6"/>
  </si>
  <si>
    <r>
      <t>【有償　</t>
    </r>
    <r>
      <rPr>
        <b/>
        <sz val="11"/>
        <color rgb="FFFF0000"/>
        <rFont val="ＭＳ Ｐゴシック"/>
        <family val="3"/>
        <charset val="128"/>
      </rPr>
      <t>商品の場合</t>
    </r>
    <r>
      <rPr>
        <b/>
        <sz val="11"/>
        <color theme="1"/>
        <rFont val="ＭＳ Ｐゴシック"/>
        <family val="3"/>
        <charset val="128"/>
      </rPr>
      <t>】
生産予定数
※商品でない場合は記載不要</t>
    </r>
    <phoneticPr fontId="6"/>
  </si>
  <si>
    <r>
      <t>【有償　</t>
    </r>
    <r>
      <rPr>
        <b/>
        <sz val="11"/>
        <color rgb="FFFF0000"/>
        <rFont val="ＭＳ Ｐゴシック"/>
        <family val="3"/>
        <charset val="128"/>
      </rPr>
      <t>商品の場合</t>
    </r>
    <r>
      <rPr>
        <b/>
        <sz val="11"/>
        <color theme="1"/>
        <rFont val="ＭＳ Ｐゴシック"/>
        <family val="3"/>
        <charset val="128"/>
      </rPr>
      <t>】
販売小売価格（税込）
※商品でない場合は記載不要</t>
    </r>
    <rPh sb="1" eb="3">
      <t>ユウショウ</t>
    </rPh>
    <rPh sb="4" eb="6">
      <t>ショウヒン</t>
    </rPh>
    <rPh sb="7" eb="9">
      <t>バアイ</t>
    </rPh>
    <rPh sb="23" eb="25">
      <t>ショウヒン</t>
    </rPh>
    <rPh sb="28" eb="30">
      <t>バアイ</t>
    </rPh>
    <rPh sb="31" eb="33">
      <t>キサイ</t>
    </rPh>
    <rPh sb="33" eb="35">
      <t>フヨウ</t>
    </rPh>
    <phoneticPr fontId="6"/>
  </si>
  <si>
    <r>
      <t xml:space="preserve">無償・有償
（選択式）
</t>
    </r>
    <r>
      <rPr>
        <sz val="10"/>
        <color theme="1"/>
        <rFont val="ＭＳ Ｐゴシック"/>
        <family val="3"/>
        <charset val="128"/>
      </rPr>
      <t>※使用マニュアルを確認のうえ、ご判断ください</t>
    </r>
    <rPh sb="0" eb="2">
      <t>ムショウ</t>
    </rPh>
    <rPh sb="3" eb="5">
      <t>ユウショウ</t>
    </rPh>
    <rPh sb="7" eb="9">
      <t>センタク</t>
    </rPh>
    <rPh sb="9" eb="10">
      <t>シキ</t>
    </rPh>
    <rPh sb="13" eb="15">
      <t>シヨウ</t>
    </rPh>
    <rPh sb="21" eb="23">
      <t>カクニン</t>
    </rPh>
    <rPh sb="28" eb="30">
      <t>ハンダン</t>
    </rPh>
    <phoneticPr fontId="6"/>
  </si>
  <si>
    <t>みやたん使用
（選択式）</t>
    <rPh sb="4" eb="6">
      <t>シヨウ</t>
    </rPh>
    <rPh sb="8" eb="10">
      <t>センタク</t>
    </rPh>
    <rPh sb="10" eb="11">
      <t>シキ</t>
    </rPh>
    <phoneticPr fontId="6"/>
  </si>
  <si>
    <t>概要・使用目的
（制作目的やターゲット、ロゴ等の使用方法などを記載）</t>
    <rPh sb="0" eb="2">
      <t>ガイヨウ</t>
    </rPh>
    <rPh sb="3" eb="5">
      <t>シヨウ</t>
    </rPh>
    <rPh sb="5" eb="7">
      <t>モクテキ</t>
    </rPh>
    <rPh sb="9" eb="11">
      <t>セイサク</t>
    </rPh>
    <rPh sb="11" eb="13">
      <t>モクテキ</t>
    </rPh>
    <rPh sb="22" eb="23">
      <t>トウ</t>
    </rPh>
    <rPh sb="24" eb="26">
      <t>シヨウ</t>
    </rPh>
    <rPh sb="26" eb="28">
      <t>ホウホウ</t>
    </rPh>
    <rPh sb="31" eb="33">
      <t>キサイ</t>
    </rPh>
    <phoneticPr fontId="6"/>
  </si>
  <si>
    <r>
      <t xml:space="preserve">制作物の具体的な形態
</t>
    </r>
    <r>
      <rPr>
        <sz val="10"/>
        <color theme="1"/>
        <rFont val="ＭＳ Ｐゴシック"/>
        <family val="3"/>
        <charset val="128"/>
      </rPr>
      <t>※「制作物種別」で例で個別に挙げているようなもの
※原則は一つの制作物につき、下表の一行を使ってください。ただし、同内容のポスターとチラシなど、用途も表現も同じものであれば、一行にまとめていただいても構いません</t>
    </r>
    <rPh sb="0" eb="2">
      <t>セイサク</t>
    </rPh>
    <rPh sb="2" eb="3">
      <t>ブツ</t>
    </rPh>
    <rPh sb="4" eb="6">
      <t>グタイ</t>
    </rPh>
    <rPh sb="6" eb="7">
      <t>テキ</t>
    </rPh>
    <rPh sb="8" eb="10">
      <t>ケイタイ</t>
    </rPh>
    <rPh sb="13" eb="15">
      <t>セイサク</t>
    </rPh>
    <rPh sb="15" eb="16">
      <t>ブツ</t>
    </rPh>
    <rPh sb="16" eb="18">
      <t>シュベツ</t>
    </rPh>
    <rPh sb="20" eb="21">
      <t>レイ</t>
    </rPh>
    <rPh sb="22" eb="24">
      <t>コベツ</t>
    </rPh>
    <rPh sb="25" eb="26">
      <t>ア</t>
    </rPh>
    <rPh sb="37" eb="39">
      <t>ゲンソク</t>
    </rPh>
    <rPh sb="40" eb="41">
      <t>ヒト</t>
    </rPh>
    <rPh sb="43" eb="45">
      <t>セイサク</t>
    </rPh>
    <rPh sb="45" eb="46">
      <t>ブツ</t>
    </rPh>
    <rPh sb="50" eb="52">
      <t>カヒョウ</t>
    </rPh>
    <rPh sb="53" eb="55">
      <t>イチギョウ</t>
    </rPh>
    <rPh sb="56" eb="57">
      <t>ツカ</t>
    </rPh>
    <rPh sb="68" eb="69">
      <t>ドウ</t>
    </rPh>
    <rPh sb="69" eb="71">
      <t>ナイヨウ</t>
    </rPh>
    <rPh sb="83" eb="85">
      <t>ヨウト</t>
    </rPh>
    <rPh sb="86" eb="88">
      <t>ヒョウゲン</t>
    </rPh>
    <rPh sb="89" eb="90">
      <t>オナ</t>
    </rPh>
    <rPh sb="98" eb="100">
      <t>イチギョウ</t>
    </rPh>
    <rPh sb="111" eb="112">
      <t>カマ</t>
    </rPh>
    <phoneticPr fontId="6"/>
  </si>
  <si>
    <r>
      <t xml:space="preserve">制作物　種別
</t>
    </r>
    <r>
      <rPr>
        <sz val="9"/>
        <color theme="1"/>
        <rFont val="ＭＳ Ｐゴシック"/>
        <family val="3"/>
        <charset val="128"/>
      </rPr>
      <t>例
【印刷物】チラシ、ポスター、冊子、シール、ポップなど
【グッズ】バッジ、キーホルダー、人形、食器、文房具など
【電子】Webページ、SNS、画像、電子ファイルなど
【飲食物ラベル】飲食物の包装等に貼付・印刷するもの全般
【飲食物】飲食物自体
【立体・構造物】大型展示物、建築物等の一部へのデザインなど</t>
    </r>
    <rPh sb="0" eb="2">
      <t>セイサク</t>
    </rPh>
    <rPh sb="2" eb="3">
      <t>ブツ</t>
    </rPh>
    <rPh sb="4" eb="6">
      <t>シュベツ</t>
    </rPh>
    <rPh sb="7" eb="8">
      <t>レイ</t>
    </rPh>
    <rPh sb="10" eb="13">
      <t>インサツブツ</t>
    </rPh>
    <rPh sb="23" eb="25">
      <t>サッシ</t>
    </rPh>
    <rPh sb="52" eb="54">
      <t>ニンギョウ</t>
    </rPh>
    <rPh sb="55" eb="57">
      <t>ショッキ</t>
    </rPh>
    <rPh sb="58" eb="61">
      <t>ブンボウグ</t>
    </rPh>
    <rPh sb="65" eb="67">
      <t>デンシ</t>
    </rPh>
    <rPh sb="79" eb="81">
      <t>ガゾウ</t>
    </rPh>
    <rPh sb="82" eb="84">
      <t>デンシ</t>
    </rPh>
    <rPh sb="92" eb="95">
      <t>インショクブツ</t>
    </rPh>
    <rPh sb="99" eb="102">
      <t>インショクブツ</t>
    </rPh>
    <rPh sb="103" eb="105">
      <t>ホウソウ</t>
    </rPh>
    <rPh sb="105" eb="106">
      <t>トウ</t>
    </rPh>
    <rPh sb="107" eb="109">
      <t>チョウフ</t>
    </rPh>
    <rPh sb="110" eb="112">
      <t>インサツ</t>
    </rPh>
    <rPh sb="116" eb="118">
      <t>ゼンパン</t>
    </rPh>
    <rPh sb="120" eb="123">
      <t>インショクブツ</t>
    </rPh>
    <rPh sb="124" eb="127">
      <t>インショクブツ</t>
    </rPh>
    <rPh sb="127" eb="129">
      <t>ジタイ</t>
    </rPh>
    <rPh sb="131" eb="133">
      <t>リッタイ</t>
    </rPh>
    <rPh sb="134" eb="137">
      <t>コウゾウブツ</t>
    </rPh>
    <rPh sb="138" eb="140">
      <t>オオガタ</t>
    </rPh>
    <rPh sb="140" eb="143">
      <t>テンジブツ</t>
    </rPh>
    <rPh sb="144" eb="147">
      <t>ケンチクブツ</t>
    </rPh>
    <rPh sb="147" eb="148">
      <t>トウ</t>
    </rPh>
    <rPh sb="149" eb="151">
      <t>イチブ</t>
    </rPh>
    <phoneticPr fontId="6"/>
  </si>
  <si>
    <t>申請日
yyyy/mm/dd</t>
    <rPh sb="0" eb="2">
      <t>シンセイ</t>
    </rPh>
    <rPh sb="2" eb="3">
      <t>ビ</t>
    </rPh>
    <phoneticPr fontId="6"/>
  </si>
  <si>
    <t>項番</t>
    <rPh sb="0" eb="2">
      <t>コウバン</t>
    </rPh>
    <phoneticPr fontId="6"/>
  </si>
  <si>
    <r>
      <t xml:space="preserve">パートナーＩＤ
</t>
    </r>
    <r>
      <rPr>
        <b/>
        <sz val="11"/>
        <color rgb="FFFF0000"/>
        <rFont val="ＭＳ Ｐゴシック"/>
        <family val="3"/>
        <charset val="128"/>
      </rPr>
      <t>※事務局記載</t>
    </r>
    <phoneticPr fontId="6"/>
  </si>
  <si>
    <t>※「無償・有償」で「有償～」を選択された場合、または、西宮市が「有償」が妥当であると判断した制作物については、別途使用権の設定契約の締結と、使用許諾料の支払いが必要になります</t>
    <rPh sb="2" eb="4">
      <t>ムショウ</t>
    </rPh>
    <rPh sb="5" eb="7">
      <t>ユウショウ</t>
    </rPh>
    <rPh sb="10" eb="12">
      <t>ユウショウ</t>
    </rPh>
    <rPh sb="15" eb="17">
      <t>センタク</t>
    </rPh>
    <rPh sb="20" eb="22">
      <t>バアイ</t>
    </rPh>
    <rPh sb="27" eb="30">
      <t>ニシノミヤシ</t>
    </rPh>
    <rPh sb="32" eb="34">
      <t>ユウショウ</t>
    </rPh>
    <rPh sb="36" eb="38">
      <t>ダトウ</t>
    </rPh>
    <rPh sb="42" eb="44">
      <t>ハンダン</t>
    </rPh>
    <rPh sb="46" eb="48">
      <t>セイサク</t>
    </rPh>
    <rPh sb="48" eb="49">
      <t>ブツ</t>
    </rPh>
    <rPh sb="55" eb="57">
      <t>ベット</t>
    </rPh>
    <rPh sb="57" eb="60">
      <t>シヨウケン</t>
    </rPh>
    <rPh sb="61" eb="63">
      <t>セッテイ</t>
    </rPh>
    <rPh sb="63" eb="65">
      <t>ケイヤク</t>
    </rPh>
    <rPh sb="66" eb="68">
      <t>テイケツ</t>
    </rPh>
    <rPh sb="70" eb="72">
      <t>シヨウ</t>
    </rPh>
    <rPh sb="72" eb="74">
      <t>キョダク</t>
    </rPh>
    <rPh sb="74" eb="75">
      <t>リョウ</t>
    </rPh>
    <rPh sb="76" eb="78">
      <t>シハラ</t>
    </rPh>
    <rPh sb="80" eb="82">
      <t>ヒツヨウ</t>
    </rPh>
    <phoneticPr fontId="6"/>
  </si>
  <si>
    <t>現在予定している、西宮市100周年ロゴマーク・キャッチフレーズを使った制作物を入力してください。未定な箇所は空欄で構いませんが、確定後に同様式で報告してください。</t>
    <rPh sb="48" eb="50">
      <t>ミテイ</t>
    </rPh>
    <rPh sb="51" eb="53">
      <t>カショ</t>
    </rPh>
    <rPh sb="54" eb="56">
      <t>クウラン</t>
    </rPh>
    <rPh sb="57" eb="58">
      <t>カマ</t>
    </rPh>
    <rPh sb="64" eb="66">
      <t>カクテイ</t>
    </rPh>
    <rPh sb="66" eb="67">
      <t>ゴ</t>
    </rPh>
    <rPh sb="68" eb="70">
      <t>ドウヨウ</t>
    </rPh>
    <rPh sb="70" eb="71">
      <t>シキ</t>
    </rPh>
    <rPh sb="72" eb="74">
      <t>ホウコク</t>
    </rPh>
    <phoneticPr fontId="6"/>
  </si>
  <si>
    <r>
      <rPr>
        <b/>
        <sz val="11"/>
        <color theme="1"/>
        <rFont val="ＭＳ Ｐゴシック"/>
        <family val="3"/>
        <charset val="128"/>
      </rPr>
      <t>申請様式２</t>
    </r>
    <r>
      <rPr>
        <sz val="11"/>
        <color theme="1"/>
        <rFont val="游ゴシック"/>
        <family val="2"/>
        <charset val="128"/>
        <scheme val="minor"/>
      </rPr>
      <t>　　以下の制作物について、西宮市100周年のロゴマーク等を使用するため、申請いたします。</t>
    </r>
    <rPh sb="0" eb="2">
      <t>シンセイ</t>
    </rPh>
    <rPh sb="2" eb="4">
      <t>ヨウシキ</t>
    </rPh>
    <rPh sb="7" eb="9">
      <t>イカ</t>
    </rPh>
    <rPh sb="10" eb="12">
      <t>セイサク</t>
    </rPh>
    <rPh sb="12" eb="13">
      <t>ブツ</t>
    </rPh>
    <rPh sb="18" eb="21">
      <t>ニシノミヤシ</t>
    </rPh>
    <rPh sb="24" eb="26">
      <t>シュウネン</t>
    </rPh>
    <rPh sb="32" eb="33">
      <t>トウ</t>
    </rPh>
    <rPh sb="34" eb="36">
      <t>シヨウ</t>
    </rPh>
    <rPh sb="41" eb="43">
      <t>シンセイ</t>
    </rPh>
    <phoneticPr fontId="6"/>
  </si>
  <si>
    <r>
      <rPr>
        <b/>
        <sz val="11"/>
        <color theme="1"/>
        <rFont val="ＭＳ Ｐゴシック"/>
        <family val="3"/>
        <charset val="128"/>
      </rPr>
      <t>該当事業の概要が分かる資料</t>
    </r>
    <r>
      <rPr>
        <sz val="11"/>
        <color theme="1"/>
        <rFont val="ＭＳ Ｐゴシック"/>
        <family val="3"/>
        <charset val="128"/>
      </rPr>
      <t xml:space="preserve">
</t>
    </r>
    <r>
      <rPr>
        <sz val="11"/>
        <color rgb="FFFF0000"/>
        <rFont val="ＭＳ Ｐゴシック"/>
        <family val="3"/>
        <charset val="128"/>
      </rPr>
      <t>この時点で公式サイトを記載している場合は不要</t>
    </r>
    <rPh sb="16" eb="18">
      <t>ジテン</t>
    </rPh>
    <phoneticPr fontId="6"/>
  </si>
  <si>
    <r>
      <rPr>
        <b/>
        <sz val="11"/>
        <color theme="1"/>
        <rFont val="ＭＳ Ｐゴシック"/>
        <family val="3"/>
        <charset val="128"/>
      </rPr>
      <t xml:space="preserve">添付資料　イメージ画像のチェック（必須）
</t>
    </r>
    <r>
      <rPr>
        <sz val="11"/>
        <color theme="1"/>
        <rFont val="ＭＳ Ｐゴシック"/>
        <family val="3"/>
        <charset val="128"/>
      </rPr>
      <t>タテヨコ比がおおよそ５：６であること（250px×300pxでホームページに掲載する</t>
    </r>
    <rPh sb="0" eb="2">
      <t>テンプ</t>
    </rPh>
    <rPh sb="2" eb="4">
      <t>シリョウ</t>
    </rPh>
    <rPh sb="9" eb="11">
      <t>ガゾウ</t>
    </rPh>
    <rPh sb="17" eb="19">
      <t>ヒッス</t>
    </rPh>
    <phoneticPr fontId="6"/>
  </si>
  <si>
    <t>○</t>
    <phoneticPr fontId="6"/>
  </si>
  <si>
    <r>
      <rPr>
        <b/>
        <sz val="11"/>
        <color theme="1"/>
        <rFont val="ＭＳ Ｐゴシック"/>
        <family val="3"/>
        <charset val="128"/>
      </rPr>
      <t>担当者　（必須）</t>
    </r>
    <r>
      <rPr>
        <sz val="11"/>
        <color theme="1"/>
        <rFont val="游ゴシック"/>
        <family val="2"/>
        <charset val="128"/>
        <scheme val="minor"/>
      </rPr>
      <t xml:space="preserve">
※主に西宮市からの問い合わせ用</t>
    </r>
    <rPh sb="0" eb="3">
      <t>タントウシャ</t>
    </rPh>
    <rPh sb="5" eb="7">
      <t>ヒッス</t>
    </rPh>
    <rPh sb="10" eb="11">
      <t>オモ</t>
    </rPh>
    <rPh sb="12" eb="15">
      <t>ニシノミヤシ</t>
    </rPh>
    <rPh sb="18" eb="19">
      <t>ト</t>
    </rPh>
    <rPh sb="20" eb="21">
      <t>ア</t>
    </rPh>
    <rPh sb="23" eb="24">
      <t>ヨウ</t>
    </rPh>
    <phoneticPr fontId="6"/>
  </si>
  <si>
    <r>
      <rPr>
        <b/>
        <sz val="11"/>
        <color theme="1"/>
        <rFont val="ＭＳ Ｐゴシック"/>
        <family val="3"/>
        <charset val="128"/>
      </rPr>
      <t>西宮市の後援や関係部署名　（任意）</t>
    </r>
    <r>
      <rPr>
        <sz val="11"/>
        <color theme="1"/>
        <rFont val="游ゴシック"/>
        <family val="2"/>
        <charset val="128"/>
        <scheme val="minor"/>
      </rPr>
      <t xml:space="preserve">
※政策推進課の周年事業チームは除く</t>
    </r>
    <rPh sb="0" eb="3">
      <t>ニシノミヤシ</t>
    </rPh>
    <rPh sb="4" eb="6">
      <t>コウエン</t>
    </rPh>
    <rPh sb="7" eb="9">
      <t>カンケイ</t>
    </rPh>
    <rPh sb="9" eb="11">
      <t>ブショ</t>
    </rPh>
    <rPh sb="11" eb="12">
      <t>メイ</t>
    </rPh>
    <rPh sb="14" eb="16">
      <t>ニンイ</t>
    </rPh>
    <rPh sb="19" eb="21">
      <t>セイサク</t>
    </rPh>
    <rPh sb="21" eb="23">
      <t>スイシン</t>
    </rPh>
    <rPh sb="23" eb="24">
      <t>カ</t>
    </rPh>
    <rPh sb="25" eb="27">
      <t>シュウネン</t>
    </rPh>
    <rPh sb="27" eb="29">
      <t>ジギョウ</t>
    </rPh>
    <rPh sb="33" eb="34">
      <t>ノゾ</t>
    </rPh>
    <phoneticPr fontId="6"/>
  </si>
  <si>
    <r>
      <t xml:space="preserve">掲載希望日　（任意）
</t>
    </r>
    <r>
      <rPr>
        <sz val="11"/>
        <color theme="1"/>
        <rFont val="ＭＳ Ｐゴシック"/>
        <family val="3"/>
        <charset val="128"/>
      </rPr>
      <t>※yyyy/mm/dd 　での記載</t>
    </r>
    <r>
      <rPr>
        <b/>
        <sz val="11"/>
        <color theme="1"/>
        <rFont val="ＭＳ Ｐゴシック"/>
        <family val="3"/>
        <charset val="128"/>
      </rPr>
      <t xml:space="preserve">
</t>
    </r>
    <r>
      <rPr>
        <sz val="11"/>
        <color theme="1"/>
        <rFont val="ＭＳ Ｐゴシック"/>
        <family val="3"/>
        <charset val="128"/>
      </rPr>
      <t xml:space="preserve">※西宮市ホームページへの掲載を開始する希望日
※開催終了後も原則、実績としてホームページに継続掲載します
　（⇒詳細は別sheet「記載例」を参照してください）
※特にない場合は空欄、別途連絡の場合は「未定」など
</t>
    </r>
    <rPh sb="0" eb="2">
      <t>ケイサイ</t>
    </rPh>
    <rPh sb="2" eb="4">
      <t>キボウ</t>
    </rPh>
    <rPh sb="4" eb="5">
      <t>ビ</t>
    </rPh>
    <rPh sb="7" eb="9">
      <t>ニンイ</t>
    </rPh>
    <rPh sb="30" eb="33">
      <t>ニシノミヤシ</t>
    </rPh>
    <rPh sb="41" eb="43">
      <t>ケイサイ</t>
    </rPh>
    <rPh sb="44" eb="46">
      <t>カイシ</t>
    </rPh>
    <rPh sb="48" eb="50">
      <t>キボウ</t>
    </rPh>
    <rPh sb="50" eb="51">
      <t>ニチ</t>
    </rPh>
    <rPh sb="85" eb="87">
      <t>ショウサイ</t>
    </rPh>
    <rPh sb="88" eb="89">
      <t>ベツ</t>
    </rPh>
    <rPh sb="95" eb="97">
      <t>キサイ</t>
    </rPh>
    <rPh sb="97" eb="98">
      <t>レイ</t>
    </rPh>
    <rPh sb="100" eb="102">
      <t>サンショウ</t>
    </rPh>
    <rPh sb="111" eb="112">
      <t>トク</t>
    </rPh>
    <rPh sb="115" eb="117">
      <t>バアイ</t>
    </rPh>
    <rPh sb="118" eb="120">
      <t>クウラン</t>
    </rPh>
    <rPh sb="121" eb="123">
      <t>ベット</t>
    </rPh>
    <rPh sb="123" eb="125">
      <t>レンラク</t>
    </rPh>
    <rPh sb="126" eb="128">
      <t>バアイ</t>
    </rPh>
    <rPh sb="130" eb="132">
      <t>ミテイ</t>
    </rPh>
    <phoneticPr fontId="6"/>
  </si>
  <si>
    <r>
      <t xml:space="preserve">料金の有無　（必須 選択形式）
</t>
    </r>
    <r>
      <rPr>
        <sz val="11"/>
        <color theme="1"/>
        <rFont val="ＭＳ Ｐゴシック"/>
        <family val="3"/>
        <charset val="128"/>
      </rPr>
      <t>※入場料や参加料等、事業の参加者に一律の費用負担があるかどうか</t>
    </r>
    <rPh sb="0" eb="2">
      <t>リョウキン</t>
    </rPh>
    <rPh sb="3" eb="5">
      <t>ウム</t>
    </rPh>
    <rPh sb="7" eb="9">
      <t>ヒッス</t>
    </rPh>
    <rPh sb="10" eb="12">
      <t>センタク</t>
    </rPh>
    <rPh sb="12" eb="14">
      <t>ケイシキ</t>
    </rPh>
    <rPh sb="17" eb="20">
      <t>ニュウジョウリョウ</t>
    </rPh>
    <rPh sb="21" eb="23">
      <t>サンカ</t>
    </rPh>
    <rPh sb="23" eb="24">
      <t>リョウ</t>
    </rPh>
    <rPh sb="24" eb="25">
      <t>トウ</t>
    </rPh>
    <rPh sb="26" eb="28">
      <t>ジギョウ</t>
    </rPh>
    <rPh sb="29" eb="31">
      <t>サンカ</t>
    </rPh>
    <rPh sb="31" eb="32">
      <t>シャ</t>
    </rPh>
    <rPh sb="33" eb="35">
      <t>イチリツ</t>
    </rPh>
    <rPh sb="36" eb="38">
      <t>ヒヨウ</t>
    </rPh>
    <rPh sb="38" eb="40">
      <t>フタン</t>
    </rPh>
    <phoneticPr fontId="6"/>
  </si>
  <si>
    <r>
      <rPr>
        <b/>
        <sz val="11"/>
        <color theme="1"/>
        <rFont val="ＭＳ Ｐゴシック"/>
        <family val="3"/>
        <charset val="128"/>
      </rPr>
      <t xml:space="preserve">公式サイトＵＲＬ　（必須）
</t>
    </r>
    <r>
      <rPr>
        <sz val="11"/>
        <color theme="1"/>
        <rFont val="ＭＳ Ｐゴシック"/>
        <family val="3"/>
        <charset val="128"/>
      </rPr>
      <t>※該当の事業やイベントの詳細が分かるページであること</t>
    </r>
    <r>
      <rPr>
        <sz val="11"/>
        <color theme="1"/>
        <rFont val="游ゴシック"/>
        <family val="2"/>
        <charset val="128"/>
        <scheme val="minor"/>
      </rPr>
      <t xml:space="preserve">
※公式サイトがない場合は要相談</t>
    </r>
    <rPh sb="0" eb="2">
      <t>コウシキ</t>
    </rPh>
    <rPh sb="10" eb="12">
      <t>ヒッス</t>
    </rPh>
    <rPh sb="15" eb="17">
      <t>ガイトウ</t>
    </rPh>
    <rPh sb="18" eb="20">
      <t>ジギョウ</t>
    </rPh>
    <rPh sb="26" eb="28">
      <t>ショウサイ</t>
    </rPh>
    <rPh sb="29" eb="30">
      <t>ワ</t>
    </rPh>
    <rPh sb="42" eb="44">
      <t>コウシキ</t>
    </rPh>
    <rPh sb="50" eb="52">
      <t>バアイ</t>
    </rPh>
    <rPh sb="53" eb="54">
      <t>ヨウ</t>
    </rPh>
    <rPh sb="54" eb="56">
      <t>ソウダン</t>
    </rPh>
    <phoneticPr fontId="6"/>
  </si>
  <si>
    <r>
      <rPr>
        <b/>
        <sz val="11"/>
        <color theme="1"/>
        <rFont val="ＭＳ Ｐゴシック"/>
        <family val="3"/>
        <charset val="128"/>
      </rPr>
      <t xml:space="preserve">主催者　（必須）
</t>
    </r>
    <r>
      <rPr>
        <sz val="11"/>
        <color theme="1"/>
        <rFont val="游ゴシック"/>
        <family val="2"/>
        <charset val="128"/>
        <scheme val="minor"/>
      </rPr>
      <t>※最大28文字まで（原則）</t>
    </r>
    <rPh sb="0" eb="3">
      <t>シュサイシャ</t>
    </rPh>
    <rPh sb="5" eb="7">
      <t>ヒッス</t>
    </rPh>
    <rPh sb="10" eb="12">
      <t>サイダイ</t>
    </rPh>
    <rPh sb="14" eb="16">
      <t>モジ</t>
    </rPh>
    <rPh sb="19" eb="21">
      <t>ゲンソク</t>
    </rPh>
    <phoneticPr fontId="6"/>
  </si>
  <si>
    <r>
      <rPr>
        <b/>
        <sz val="11"/>
        <color theme="1"/>
        <rFont val="ＭＳ Ｐゴシック"/>
        <family val="3"/>
        <charset val="128"/>
      </rPr>
      <t xml:space="preserve">開催場所　（必須）
</t>
    </r>
    <r>
      <rPr>
        <sz val="11"/>
        <color theme="1"/>
        <rFont val="游ゴシック"/>
        <family val="2"/>
        <charset val="128"/>
        <scheme val="minor"/>
      </rPr>
      <t>※最大28文字まで</t>
    </r>
    <rPh sb="0" eb="2">
      <t>カイサイ</t>
    </rPh>
    <rPh sb="2" eb="4">
      <t>バショ</t>
    </rPh>
    <rPh sb="6" eb="8">
      <t>ヒッス</t>
    </rPh>
    <rPh sb="11" eb="13">
      <t>サイダイ</t>
    </rPh>
    <rPh sb="15" eb="17">
      <t>モジ</t>
    </rPh>
    <phoneticPr fontId="6"/>
  </si>
  <si>
    <r>
      <t xml:space="preserve">概要　（必須）
</t>
    </r>
    <r>
      <rPr>
        <sz val="11"/>
        <color theme="1"/>
        <rFont val="ＭＳ Ｐゴシック"/>
        <family val="3"/>
        <charset val="128"/>
      </rPr>
      <t>※最大60文字まで</t>
    </r>
    <rPh sb="0" eb="2">
      <t>ガイヨウ</t>
    </rPh>
    <rPh sb="4" eb="6">
      <t>ヒッス</t>
    </rPh>
    <rPh sb="9" eb="11">
      <t>サイダイ</t>
    </rPh>
    <rPh sb="13" eb="15">
      <t>モジ</t>
    </rPh>
    <phoneticPr fontId="6"/>
  </si>
  <si>
    <r>
      <rPr>
        <b/>
        <sz val="11"/>
        <color theme="1"/>
        <rFont val="ＭＳ Ｐゴシック"/>
        <family val="3"/>
        <charset val="128"/>
      </rPr>
      <t>開催注記　（任意）</t>
    </r>
    <r>
      <rPr>
        <sz val="11"/>
        <color theme="1"/>
        <rFont val="游ゴシック"/>
        <family val="2"/>
        <charset val="128"/>
        <scheme val="minor"/>
      </rPr>
      <t xml:space="preserve">
※開催に関する注意点　最大30文字まで</t>
    </r>
    <rPh sb="0" eb="2">
      <t>カイサイ</t>
    </rPh>
    <rPh sb="2" eb="4">
      <t>チュウキ</t>
    </rPh>
    <rPh sb="6" eb="8">
      <t>ニンイ</t>
    </rPh>
    <rPh sb="11" eb="13">
      <t>カイサイ</t>
    </rPh>
    <rPh sb="14" eb="15">
      <t>カン</t>
    </rPh>
    <rPh sb="17" eb="20">
      <t>チュウイテン</t>
    </rPh>
    <rPh sb="21" eb="23">
      <t>サイダイ</t>
    </rPh>
    <rPh sb="25" eb="27">
      <t>モジ</t>
    </rPh>
    <phoneticPr fontId="6"/>
  </si>
  <si>
    <r>
      <rPr>
        <b/>
        <sz val="11"/>
        <color theme="1"/>
        <rFont val="ＭＳ Ｐゴシック"/>
        <family val="3"/>
        <charset val="128"/>
      </rPr>
      <t>開催最終日　（単日開催の場合は不要）</t>
    </r>
    <r>
      <rPr>
        <sz val="11"/>
        <color theme="1"/>
        <rFont val="游ゴシック"/>
        <family val="2"/>
        <charset val="128"/>
        <scheme val="minor"/>
      </rPr>
      <t xml:space="preserve">
※yyyy/mm/dd 　での記載</t>
    </r>
    <rPh sb="0" eb="2">
      <t>カイサイ</t>
    </rPh>
    <rPh sb="2" eb="5">
      <t>サイシュウビ</t>
    </rPh>
    <rPh sb="7" eb="8">
      <t>タン</t>
    </rPh>
    <rPh sb="8" eb="9">
      <t>ニチ</t>
    </rPh>
    <rPh sb="9" eb="11">
      <t>カイサイ</t>
    </rPh>
    <rPh sb="12" eb="14">
      <t>バアイ</t>
    </rPh>
    <rPh sb="15" eb="17">
      <t>フヨウ</t>
    </rPh>
    <rPh sb="34" eb="36">
      <t>キサイ</t>
    </rPh>
    <phoneticPr fontId="6"/>
  </si>
  <si>
    <r>
      <rPr>
        <b/>
        <sz val="11"/>
        <color theme="1"/>
        <rFont val="ＭＳ Ｐゴシック"/>
        <family val="3"/>
        <charset val="128"/>
      </rPr>
      <t>開催初日　（必須）</t>
    </r>
    <r>
      <rPr>
        <sz val="11"/>
        <color theme="1"/>
        <rFont val="游ゴシック"/>
        <family val="2"/>
        <charset val="128"/>
        <scheme val="minor"/>
      </rPr>
      <t xml:space="preserve">
※yyyy/mm/dd 　での記載</t>
    </r>
    <rPh sb="0" eb="2">
      <t>カイサイ</t>
    </rPh>
    <rPh sb="2" eb="4">
      <t>ショニチ</t>
    </rPh>
    <rPh sb="6" eb="8">
      <t>ヒッス</t>
    </rPh>
    <rPh sb="25" eb="27">
      <t>キサイ</t>
    </rPh>
    <phoneticPr fontId="6"/>
  </si>
  <si>
    <r>
      <rPr>
        <b/>
        <sz val="11"/>
        <color theme="1"/>
        <rFont val="ＭＳ Ｐゴシック"/>
        <family val="3"/>
        <charset val="128"/>
      </rPr>
      <t>事業・イベント名　（必須）</t>
    </r>
    <r>
      <rPr>
        <sz val="11"/>
        <color theme="1"/>
        <rFont val="游ゴシック"/>
        <family val="2"/>
        <charset val="128"/>
        <scheme val="minor"/>
      </rPr>
      <t xml:space="preserve">
※冠不要・最大30文字まで</t>
    </r>
    <rPh sb="0" eb="2">
      <t>ジギョウ</t>
    </rPh>
    <rPh sb="7" eb="8">
      <t>メイ</t>
    </rPh>
    <rPh sb="10" eb="12">
      <t>ヒッス</t>
    </rPh>
    <rPh sb="15" eb="16">
      <t>カンムリ</t>
    </rPh>
    <rPh sb="16" eb="18">
      <t>フヨウ</t>
    </rPh>
    <rPh sb="19" eb="21">
      <t>サイダイ</t>
    </rPh>
    <rPh sb="23" eb="25">
      <t>モジ</t>
    </rPh>
    <phoneticPr fontId="6"/>
  </si>
  <si>
    <r>
      <t xml:space="preserve">パートナーＩＤ　（任意）
</t>
    </r>
    <r>
      <rPr>
        <sz val="11"/>
        <color theme="1"/>
        <rFont val="ＭＳ Ｐゴシック"/>
        <family val="3"/>
        <charset val="128"/>
      </rPr>
      <t>※ロゴマークの申請等で、既に交付されている場合</t>
    </r>
    <rPh sb="9" eb="11">
      <t>ニンイ</t>
    </rPh>
    <rPh sb="20" eb="22">
      <t>シンセイ</t>
    </rPh>
    <rPh sb="22" eb="23">
      <t>トウ</t>
    </rPh>
    <rPh sb="25" eb="26">
      <t>スデ</t>
    </rPh>
    <rPh sb="27" eb="29">
      <t>コウフ</t>
    </rPh>
    <rPh sb="34" eb="36">
      <t>バアイ</t>
    </rPh>
    <phoneticPr fontId="6"/>
  </si>
  <si>
    <t>入力欄</t>
    <rPh sb="0" eb="2">
      <t>ニュウリョク</t>
    </rPh>
    <rPh sb="2" eb="3">
      <t>ラン</t>
    </rPh>
    <phoneticPr fontId="6"/>
  </si>
  <si>
    <t>文字数</t>
    <rPh sb="0" eb="3">
      <t>モジスウ</t>
    </rPh>
    <phoneticPr fontId="6"/>
  </si>
  <si>
    <t>項目</t>
    <rPh sb="0" eb="2">
      <t>コウモク</t>
    </rPh>
    <phoneticPr fontId="6"/>
  </si>
  <si>
    <t>掲載</t>
    <rPh sb="0" eb="2">
      <t>ケイサイ</t>
    </rPh>
    <phoneticPr fontId="6"/>
  </si>
  <si>
    <t>※開催終了後、参加人数の報告をお願いいたします</t>
    <rPh sb="1" eb="3">
      <t>カイサイ</t>
    </rPh>
    <rPh sb="3" eb="5">
      <t>シュウリョウ</t>
    </rPh>
    <rPh sb="5" eb="6">
      <t>ゴ</t>
    </rPh>
    <rPh sb="7" eb="9">
      <t>サンカ</t>
    </rPh>
    <rPh sb="9" eb="11">
      <t>ニンズウ</t>
    </rPh>
    <rPh sb="12" eb="14">
      <t>ホウコク</t>
    </rPh>
    <rPh sb="16" eb="17">
      <t>ネガ</t>
    </rPh>
    <phoneticPr fontId="6"/>
  </si>
  <si>
    <t>※内容が未定の項目については、「未定」とご記載ください。ただし、「掲載希望日」までには確定情報を連絡いただくよう、お願いいたします</t>
    <rPh sb="1" eb="3">
      <t>ナイヨウ</t>
    </rPh>
    <rPh sb="4" eb="6">
      <t>ミテイ</t>
    </rPh>
    <rPh sb="7" eb="9">
      <t>コウモク</t>
    </rPh>
    <rPh sb="16" eb="18">
      <t>ミテイ</t>
    </rPh>
    <rPh sb="21" eb="23">
      <t>キサイ</t>
    </rPh>
    <rPh sb="33" eb="35">
      <t>ケイサイ</t>
    </rPh>
    <rPh sb="35" eb="37">
      <t>キボウ</t>
    </rPh>
    <rPh sb="37" eb="38">
      <t>ビ</t>
    </rPh>
    <rPh sb="43" eb="45">
      <t>カクテイ</t>
    </rPh>
    <rPh sb="45" eb="47">
      <t>ジョウホウ</t>
    </rPh>
    <rPh sb="48" eb="50">
      <t>レンラク</t>
    </rPh>
    <rPh sb="58" eb="59">
      <t>ネガ</t>
    </rPh>
    <phoneticPr fontId="6"/>
  </si>
  <si>
    <t>※「掲載」欄が「○」の行の内容はそのまま西宮市のホームページ等で紹介されますので、外向けを意識した記述にしてください（その他の行の内容は外部非公開です）</t>
    <rPh sb="2" eb="4">
      <t>ケイサイ</t>
    </rPh>
    <rPh sb="5" eb="6">
      <t>ラン</t>
    </rPh>
    <rPh sb="11" eb="12">
      <t>ギョウ</t>
    </rPh>
    <rPh sb="13" eb="15">
      <t>ナイヨウ</t>
    </rPh>
    <rPh sb="20" eb="22">
      <t>ニシノミヤ</t>
    </rPh>
    <rPh sb="22" eb="23">
      <t>シ</t>
    </rPh>
    <rPh sb="30" eb="31">
      <t>トウ</t>
    </rPh>
    <rPh sb="32" eb="34">
      <t>ショウカイ</t>
    </rPh>
    <rPh sb="41" eb="42">
      <t>ソト</t>
    </rPh>
    <rPh sb="42" eb="43">
      <t>ム</t>
    </rPh>
    <rPh sb="45" eb="47">
      <t>イシキ</t>
    </rPh>
    <rPh sb="49" eb="51">
      <t>キジュツ</t>
    </rPh>
    <rPh sb="61" eb="62">
      <t>タ</t>
    </rPh>
    <rPh sb="63" eb="64">
      <t>ギョウ</t>
    </rPh>
    <rPh sb="65" eb="67">
      <t>ナイヨウ</t>
    </rPh>
    <rPh sb="68" eb="70">
      <t>ガイブ</t>
    </rPh>
    <rPh sb="70" eb="73">
      <t>ヒコウカイ</t>
    </rPh>
    <phoneticPr fontId="6"/>
  </si>
  <si>
    <t>※各項目の説明に従って、「入力欄」の列の内容を埋めてください.（別sheetに記載例あり）</t>
    <rPh sb="1" eb="4">
      <t>カクコウモク</t>
    </rPh>
    <rPh sb="5" eb="7">
      <t>セツメイ</t>
    </rPh>
    <rPh sb="8" eb="9">
      <t>シタガ</t>
    </rPh>
    <rPh sb="13" eb="15">
      <t>ニュウリョク</t>
    </rPh>
    <rPh sb="15" eb="16">
      <t>ラン</t>
    </rPh>
    <rPh sb="18" eb="19">
      <t>レツ</t>
    </rPh>
    <rPh sb="20" eb="22">
      <t>ナイヨウ</t>
    </rPh>
    <rPh sb="23" eb="24">
      <t>ウ</t>
    </rPh>
    <rPh sb="32" eb="33">
      <t>ベツ</t>
    </rPh>
    <rPh sb="39" eb="41">
      <t>キサイ</t>
    </rPh>
    <rPh sb="41" eb="42">
      <t>レイ</t>
    </rPh>
    <phoneticPr fontId="6"/>
  </si>
  <si>
    <t>申請様式３　　以下の事業やイベント、企画等について、西宮市100周年の冠付事業として申請いたします。</t>
    <rPh sb="0" eb="2">
      <t>シンセイ</t>
    </rPh>
    <rPh sb="2" eb="4">
      <t>ヨウシキ</t>
    </rPh>
    <rPh sb="7" eb="9">
      <t>イカ</t>
    </rPh>
    <rPh sb="10" eb="12">
      <t>ジギョウ</t>
    </rPh>
    <rPh sb="18" eb="20">
      <t>キカク</t>
    </rPh>
    <rPh sb="20" eb="21">
      <t>トウ</t>
    </rPh>
    <rPh sb="26" eb="29">
      <t>ニシノミヤシ</t>
    </rPh>
    <rPh sb="32" eb="34">
      <t>シュウネン</t>
    </rPh>
    <rPh sb="35" eb="36">
      <t>カンムリ</t>
    </rPh>
    <rPh sb="36" eb="37">
      <t>ツ</t>
    </rPh>
    <rPh sb="37" eb="39">
      <t>ジギョウ</t>
    </rPh>
    <rPh sb="42" eb="44">
      <t>シンセイ</t>
    </rPh>
    <phoneticPr fontId="6"/>
  </si>
  <si>
    <t>公式サイトのとおり</t>
  </si>
  <si>
    <t>添付した</t>
  </si>
  <si>
    <t>担当　太郎</t>
    <rPh sb="0" eb="2">
      <t>タントウ</t>
    </rPh>
    <rPh sb="3" eb="5">
      <t>タロウ</t>
    </rPh>
    <phoneticPr fontId="6"/>
  </si>
  <si>
    <t>後援有り（○○課）、△△課と連携　など</t>
    <rPh sb="0" eb="2">
      <t>コウエン</t>
    </rPh>
    <rPh sb="2" eb="3">
      <t>ア</t>
    </rPh>
    <rPh sb="7" eb="8">
      <t>カ</t>
    </rPh>
    <rPh sb="12" eb="13">
      <t>カ</t>
    </rPh>
    <rPh sb="14" eb="16">
      <t>レンケイ</t>
    </rPh>
    <phoneticPr fontId="6"/>
  </si>
  <si>
    <t>未定　後日決まり次第連絡します</t>
    <rPh sb="0" eb="2">
      <t>ミテイ</t>
    </rPh>
    <rPh sb="3" eb="5">
      <t>ゴジツ</t>
    </rPh>
    <rPh sb="5" eb="6">
      <t>キ</t>
    </rPh>
    <rPh sb="8" eb="10">
      <t>シダイ</t>
    </rPh>
    <rPh sb="10" eb="12">
      <t>レンラク</t>
    </rPh>
    <phoneticPr fontId="6"/>
  </si>
  <si>
    <r>
      <t xml:space="preserve">掲載希望日　（任意）
</t>
    </r>
    <r>
      <rPr>
        <sz val="11"/>
        <color theme="1"/>
        <rFont val="ＭＳ Ｐゴシック"/>
        <family val="3"/>
        <charset val="128"/>
      </rPr>
      <t>※yyyy/mm/dd 　での記載</t>
    </r>
    <r>
      <rPr>
        <b/>
        <sz val="11"/>
        <color theme="1"/>
        <rFont val="ＭＳ Ｐゴシック"/>
        <family val="3"/>
        <charset val="128"/>
      </rPr>
      <t xml:space="preserve">
</t>
    </r>
    <r>
      <rPr>
        <sz val="11"/>
        <color theme="1"/>
        <rFont val="ＭＳ Ｐゴシック"/>
        <family val="3"/>
        <charset val="128"/>
      </rPr>
      <t>※西宮市ホームページに掲載する希望日
※特にない場合は空欄、別途連絡の場合は「未定」など</t>
    </r>
    <rPh sb="0" eb="2">
      <t>ケイサイ</t>
    </rPh>
    <rPh sb="2" eb="4">
      <t>キボウ</t>
    </rPh>
    <rPh sb="4" eb="5">
      <t>ビ</t>
    </rPh>
    <rPh sb="7" eb="9">
      <t>ニンイ</t>
    </rPh>
    <rPh sb="30" eb="33">
      <t>ニシノミヤシ</t>
    </rPh>
    <rPh sb="40" eb="42">
      <t>ケイサイ</t>
    </rPh>
    <rPh sb="44" eb="46">
      <t>キボウ</t>
    </rPh>
    <rPh sb="46" eb="47">
      <t>ニチ</t>
    </rPh>
    <rPh sb="49" eb="50">
      <t>トク</t>
    </rPh>
    <rPh sb="53" eb="55">
      <t>バアイ</t>
    </rPh>
    <rPh sb="56" eb="58">
      <t>クウラン</t>
    </rPh>
    <rPh sb="59" eb="61">
      <t>ベット</t>
    </rPh>
    <rPh sb="61" eb="63">
      <t>レンラク</t>
    </rPh>
    <rPh sb="64" eb="66">
      <t>バアイ</t>
    </rPh>
    <rPh sb="68" eb="70">
      <t>ミテイ</t>
    </rPh>
    <phoneticPr fontId="6"/>
  </si>
  <si>
    <t>料金なし</t>
  </si>
  <si>
    <r>
      <t xml:space="preserve">料金の有無　（必須）
</t>
    </r>
    <r>
      <rPr>
        <sz val="11"/>
        <color theme="1"/>
        <rFont val="ＭＳ Ｐゴシック"/>
        <family val="3"/>
        <charset val="128"/>
      </rPr>
      <t>※入場料や参加料等、事業の参加者に一律の費用負担があるかどうか</t>
    </r>
    <rPh sb="0" eb="2">
      <t>リョウキン</t>
    </rPh>
    <rPh sb="3" eb="5">
      <t>ウム</t>
    </rPh>
    <rPh sb="7" eb="9">
      <t>ヒッス</t>
    </rPh>
    <rPh sb="12" eb="15">
      <t>ニュウジョウリョウ</t>
    </rPh>
    <rPh sb="16" eb="18">
      <t>サンカ</t>
    </rPh>
    <rPh sb="18" eb="19">
      <t>リョウ</t>
    </rPh>
    <rPh sb="19" eb="20">
      <t>トウ</t>
    </rPh>
    <rPh sb="21" eb="23">
      <t>ジギョウ</t>
    </rPh>
    <rPh sb="24" eb="26">
      <t>サンカ</t>
    </rPh>
    <rPh sb="26" eb="27">
      <t>シャ</t>
    </rPh>
    <rPh sb="28" eb="30">
      <t>イチリツ</t>
    </rPh>
    <rPh sb="31" eb="33">
      <t>ヒヨウ</t>
    </rPh>
    <rPh sb="33" eb="35">
      <t>フタン</t>
    </rPh>
    <phoneticPr fontId="6"/>
  </si>
  <si>
    <t>https://www.nishi.or.jp/shisei/shinogaiyo/shunenjigyou/index.html</t>
    <phoneticPr fontId="6"/>
  </si>
  <si>
    <t>にしのみやイベント実行委員会</t>
    <rPh sb="9" eb="11">
      <t>ジッコウ</t>
    </rPh>
    <rPh sb="11" eb="14">
      <t>イインカイ</t>
    </rPh>
    <phoneticPr fontId="6"/>
  </si>
  <si>
    <t>西宮市各所</t>
    <rPh sb="0" eb="3">
      <t>ニシノミヤシ</t>
    </rPh>
    <rPh sb="3" eb="5">
      <t>カクショ</t>
    </rPh>
    <phoneticPr fontId="6"/>
  </si>
  <si>
    <t>「にしのみや」にまつわる様々な「ええもの」を紹介・共有するイベントです。飲食も充実してます！</t>
    <rPh sb="12" eb="14">
      <t>サマザマ</t>
    </rPh>
    <rPh sb="22" eb="24">
      <t>ショウカイ</t>
    </rPh>
    <rPh sb="25" eb="27">
      <t>キョウユウ</t>
    </rPh>
    <rPh sb="36" eb="38">
      <t>インショク</t>
    </rPh>
    <rPh sb="39" eb="41">
      <t>ジュウジツ</t>
    </rPh>
    <phoneticPr fontId="6"/>
  </si>
  <si>
    <t>期間中、5回開催。詳細は公式サイト参照。</t>
    <rPh sb="0" eb="3">
      <t>キカンチュウ</t>
    </rPh>
    <rPh sb="5" eb="6">
      <t>カイ</t>
    </rPh>
    <rPh sb="6" eb="8">
      <t>カイサイ</t>
    </rPh>
    <rPh sb="9" eb="11">
      <t>ショウサイ</t>
    </rPh>
    <rPh sb="12" eb="14">
      <t>コウシキ</t>
    </rPh>
    <rPh sb="17" eb="19">
      <t>サンショウ</t>
    </rPh>
    <phoneticPr fontId="6"/>
  </si>
  <si>
    <t>にしのみやイベント</t>
    <phoneticPr fontId="6"/>
  </si>
  <si>
    <t>N100-9999</t>
    <phoneticPr fontId="6"/>
  </si>
  <si>
    <t>申請様式３　記載例</t>
    <rPh sb="0" eb="2">
      <t>シンセイ</t>
    </rPh>
    <rPh sb="2" eb="4">
      <t>ヨウシキ</t>
    </rPh>
    <rPh sb="6" eb="8">
      <t>キサイ</t>
    </rPh>
    <rPh sb="8" eb="9">
      <t>レイ</t>
    </rPh>
    <phoneticPr fontId="6"/>
  </si>
  <si>
    <t>担当者　</t>
    <rPh sb="0" eb="3">
      <t>タントウシャ</t>
    </rPh>
    <phoneticPr fontId="6"/>
  </si>
  <si>
    <t>西宮市の後援や関係部署名　</t>
    <rPh sb="0" eb="3">
      <t>ニシノミヤシ</t>
    </rPh>
    <rPh sb="4" eb="6">
      <t>コウエン</t>
    </rPh>
    <rPh sb="7" eb="9">
      <t>カンケイ</t>
    </rPh>
    <rPh sb="9" eb="11">
      <t>ブショ</t>
    </rPh>
    <rPh sb="11" eb="12">
      <t>メイ</t>
    </rPh>
    <phoneticPr fontId="6"/>
  </si>
  <si>
    <t>掲載希望日</t>
    <rPh sb="0" eb="2">
      <t>ケイサイ</t>
    </rPh>
    <rPh sb="2" eb="4">
      <t>キボウ</t>
    </rPh>
    <rPh sb="4" eb="5">
      <t>ビ</t>
    </rPh>
    <phoneticPr fontId="6"/>
  </si>
  <si>
    <t>料金の有無　</t>
    <rPh sb="0" eb="2">
      <t>リョウキン</t>
    </rPh>
    <rPh sb="3" eb="5">
      <t>ウム</t>
    </rPh>
    <phoneticPr fontId="6"/>
  </si>
  <si>
    <t>公式サイトＵＲＬ　</t>
    <rPh sb="0" eb="2">
      <t>コウシキ</t>
    </rPh>
    <phoneticPr fontId="6"/>
  </si>
  <si>
    <t>主催者　</t>
    <rPh sb="0" eb="3">
      <t>シュサイシャ</t>
    </rPh>
    <phoneticPr fontId="6"/>
  </si>
  <si>
    <t>開催場所　</t>
    <rPh sb="0" eb="2">
      <t>カイサイ</t>
    </rPh>
    <rPh sb="2" eb="4">
      <t>バショ</t>
    </rPh>
    <phoneticPr fontId="6"/>
  </si>
  <si>
    <t>概要　</t>
    <rPh sb="0" eb="2">
      <t>ガイヨウ</t>
    </rPh>
    <phoneticPr fontId="6"/>
  </si>
  <si>
    <t>開催注記　</t>
    <rPh sb="0" eb="2">
      <t>カイサイ</t>
    </rPh>
    <rPh sb="2" eb="4">
      <t>チュウキ</t>
    </rPh>
    <phoneticPr fontId="6"/>
  </si>
  <si>
    <t>開催最終日</t>
    <rPh sb="0" eb="2">
      <t>カイサイ</t>
    </rPh>
    <rPh sb="2" eb="5">
      <t>サイシュウビ</t>
    </rPh>
    <phoneticPr fontId="6"/>
  </si>
  <si>
    <t>開催初日　</t>
    <rPh sb="0" eb="2">
      <t>カイサイ</t>
    </rPh>
    <rPh sb="2" eb="4">
      <t>ショニチ</t>
    </rPh>
    <phoneticPr fontId="6"/>
  </si>
  <si>
    <t>事業名</t>
    <rPh sb="0" eb="2">
      <t>ジギョウ</t>
    </rPh>
    <rPh sb="2" eb="3">
      <t>メイ</t>
    </rPh>
    <phoneticPr fontId="6"/>
  </si>
  <si>
    <t>パートナーＩＤ　</t>
    <phoneticPr fontId="6"/>
  </si>
  <si>
    <t>動員人数</t>
    <rPh sb="0" eb="2">
      <t>ドウイン</t>
    </rPh>
    <rPh sb="2" eb="4">
      <t>ニンズウ</t>
    </rPh>
    <phoneticPr fontId="6"/>
  </si>
  <si>
    <t>名称</t>
    <rPh sb="0" eb="2">
      <t>メイショウ</t>
    </rPh>
    <phoneticPr fontId="6"/>
  </si>
  <si>
    <t>index</t>
    <phoneticPr fontId="6"/>
  </si>
  <si>
    <t>入力値</t>
    <rPh sb="0" eb="3">
      <t>ニュウリョクチ</t>
    </rPh>
    <phoneticPr fontId="6"/>
  </si>
  <si>
    <t>様式第１号</t>
    <rPh sb="0" eb="2">
      <t>ヨウシキ</t>
    </rPh>
    <rPh sb="2" eb="3">
      <t>ダイ</t>
    </rPh>
    <rPh sb="4" eb="5">
      <t>ゴウ</t>
    </rPh>
    <phoneticPr fontId="2"/>
  </si>
  <si>
    <t>西宮市長</t>
    <rPh sb="0" eb="2">
      <t>ニシノミヤ</t>
    </rPh>
    <rPh sb="2" eb="4">
      <t>シチョウ</t>
    </rPh>
    <phoneticPr fontId="2"/>
  </si>
  <si>
    <t>石井　登志郎　殿</t>
    <rPh sb="7" eb="8">
      <t>ドノ</t>
    </rPh>
    <phoneticPr fontId="2"/>
  </si>
  <si>
    <t>森本　直樹　殿</t>
    <rPh sb="0" eb="2">
      <t>モリモト</t>
    </rPh>
    <rPh sb="3" eb="5">
      <t>ナオキ</t>
    </rPh>
    <rPh sb="6" eb="7">
      <t>ドノ</t>
    </rPh>
    <phoneticPr fontId="2"/>
  </si>
  <si>
    <t>西宮市市制100周年記念まちなかにぎわい事業推進会議会長</t>
    <rPh sb="0" eb="3">
      <t>ニシ</t>
    </rPh>
    <rPh sb="26" eb="28">
      <t>カイチョウ</t>
    </rPh>
    <phoneticPr fontId="2"/>
  </si>
  <si>
    <t>西宮市100周年記念まちなかにぎわい事業推進補助金交付等申請書</t>
    <rPh sb="0" eb="3">
      <t>ニシ</t>
    </rPh>
    <rPh sb="6" eb="8">
      <t>シュウネン</t>
    </rPh>
    <rPh sb="8" eb="10">
      <t>キネン</t>
    </rPh>
    <rPh sb="18" eb="25">
      <t>ジギョウスイシンホジョキン</t>
    </rPh>
    <rPh sb="25" eb="31">
      <t>コウフトウシンセイショ</t>
    </rPh>
    <phoneticPr fontId="2"/>
  </si>
  <si>
    <t>記</t>
    <rPh sb="0" eb="1">
      <t>キ</t>
    </rPh>
    <phoneticPr fontId="2"/>
  </si>
  <si>
    <t>団体名（屋号）</t>
    <rPh sb="0" eb="2">
      <t>ダンタイ</t>
    </rPh>
    <phoneticPr fontId="2"/>
  </si>
  <si>
    <t>氏名/代表者名</t>
    <phoneticPr fontId="2"/>
  </si>
  <si>
    <t>所在地/住所</t>
    <phoneticPr fontId="2"/>
  </si>
  <si>
    <t>団体名</t>
    <rPh sb="0" eb="3">
      <t>ダンタイメイ</t>
    </rPh>
    <phoneticPr fontId="2"/>
  </si>
  <si>
    <t>代表者氏名</t>
    <rPh sb="0" eb="5">
      <t>ダイヒョウシャシメイ</t>
    </rPh>
    <phoneticPr fontId="2"/>
  </si>
  <si>
    <t>（フリガナ）</t>
    <phoneticPr fontId="2"/>
  </si>
  <si>
    <t>団体住所</t>
    <rPh sb="0" eb="2">
      <t>ダンタイ</t>
    </rPh>
    <rPh sb="2" eb="4">
      <t>ジュウショ</t>
    </rPh>
    <phoneticPr fontId="2"/>
  </si>
  <si>
    <t>担当者氏名</t>
    <rPh sb="0" eb="3">
      <t>タントウシャ</t>
    </rPh>
    <rPh sb="3" eb="5">
      <t>シメイ</t>
    </rPh>
    <phoneticPr fontId="2"/>
  </si>
  <si>
    <t>団体TEL</t>
    <rPh sb="0" eb="2">
      <t>ダンタイ</t>
    </rPh>
    <phoneticPr fontId="2"/>
  </si>
  <si>
    <t>担当者TEL</t>
    <rPh sb="0" eb="3">
      <t>タントウシャ</t>
    </rPh>
    <phoneticPr fontId="2"/>
  </si>
  <si>
    <t>団体種別</t>
    <rPh sb="0" eb="4">
      <t>ダンタイシュベツ</t>
    </rPh>
    <phoneticPr fontId="2"/>
  </si>
  <si>
    <t>（プルダウン選択）</t>
    <rPh sb="6" eb="8">
      <t>センタク</t>
    </rPh>
    <phoneticPr fontId="2"/>
  </si>
  <si>
    <t>団体郵便番号</t>
    <rPh sb="0" eb="2">
      <t>ダンタイ</t>
    </rPh>
    <rPh sb="2" eb="6">
      <t>ユウビンバンゴウ</t>
    </rPh>
    <phoneticPr fontId="2"/>
  </si>
  <si>
    <t>団体URL</t>
    <rPh sb="0" eb="2">
      <t>ダンタイ</t>
    </rPh>
    <phoneticPr fontId="2"/>
  </si>
  <si>
    <t>団体E-mail</t>
    <rPh sb="0" eb="2">
      <t>ダンタイ</t>
    </rPh>
    <phoneticPr fontId="2"/>
  </si>
  <si>
    <t>パートナーID</t>
    <phoneticPr fontId="2"/>
  </si>
  <si>
    <t>（既に交付された場合）</t>
    <rPh sb="1" eb="2">
      <t>スデ</t>
    </rPh>
    <rPh sb="3" eb="5">
      <t>コウフ</t>
    </rPh>
    <rPh sb="8" eb="10">
      <t>バアイ</t>
    </rPh>
    <phoneticPr fontId="2"/>
  </si>
  <si>
    <t>20～30文字にてお願いいたします。(最大40文字)</t>
    <phoneticPr fontId="2"/>
  </si>
  <si>
    <t>字数カウンター</t>
    <rPh sb="0" eb="2">
      <t>ジスウ</t>
    </rPh>
    <phoneticPr fontId="2"/>
  </si>
  <si>
    <t>～</t>
    <phoneticPr fontId="2"/>
  </si>
  <si>
    <r>
      <t>■事業内容</t>
    </r>
    <r>
      <rPr>
        <b/>
        <sz val="14"/>
        <color rgb="FFFF0000"/>
        <rFont val="メイリオ"/>
        <family val="3"/>
        <charset val="128"/>
      </rPr>
      <t/>
    </r>
    <rPh sb="1" eb="3">
      <t>ジギョウ</t>
    </rPh>
    <rPh sb="3" eb="5">
      <t>ナイヨウ</t>
    </rPh>
    <phoneticPr fontId="2"/>
  </si>
  <si>
    <t>本文
（150文字以内）</t>
    <rPh sb="0" eb="2">
      <t>ホンブン</t>
    </rPh>
    <rPh sb="7" eb="8">
      <t>ブン</t>
    </rPh>
    <rPh sb="8" eb="9">
      <t>ジ</t>
    </rPh>
    <rPh sb="9" eb="11">
      <t>イナイ</t>
    </rPh>
    <phoneticPr fontId="2"/>
  </si>
  <si>
    <t>事業概要などのご記入をお願いいたします。</t>
    <rPh sb="0" eb="2">
      <t>ジギョウ</t>
    </rPh>
    <rPh sb="2" eb="4">
      <t>ガイヨウ</t>
    </rPh>
    <rPh sb="8" eb="10">
      <t>キニュウ</t>
    </rPh>
    <rPh sb="12" eb="13">
      <t>ネガ</t>
    </rPh>
    <phoneticPr fontId="2"/>
  </si>
  <si>
    <t>プロジェクト画像</t>
    <rPh sb="6" eb="8">
      <t>ガゾウ</t>
    </rPh>
    <phoneticPr fontId="2"/>
  </si>
  <si>
    <t>画像サイズは980×475推奨。
※他社が作成した画像は権利の関係上使用できませんのでご注意ください。
○○という課題があるので解決したい、○○を実施したい、○○で挑戦してみたいなど明確にお願いいたします。</t>
    <phoneticPr fontId="2"/>
  </si>
  <si>
    <t>見出し（40文字以内）</t>
    <rPh sb="0" eb="2">
      <t>ミダ</t>
    </rPh>
    <rPh sb="6" eb="8">
      <t>モジ</t>
    </rPh>
    <rPh sb="8" eb="10">
      <t>イナイ</t>
    </rPh>
    <phoneticPr fontId="2"/>
  </si>
  <si>
    <t>本文
（300字以上、500字以内）</t>
    <rPh sb="0" eb="2">
      <t>ホンブン</t>
    </rPh>
    <rPh sb="7" eb="8">
      <t>ジ</t>
    </rPh>
    <rPh sb="8" eb="10">
      <t>イジョウ</t>
    </rPh>
    <rPh sb="14" eb="15">
      <t>ジ</t>
    </rPh>
    <rPh sb="15" eb="17">
      <t>イナイ</t>
    </rPh>
    <phoneticPr fontId="2"/>
  </si>
  <si>
    <t>プロジェクト画像</t>
    <phoneticPr fontId="2"/>
  </si>
  <si>
    <t>画像サイズは980×475推奨。
※他社が作成した画像は権利の関係上使用できませんのでご注意ください。
具体的な説明をお願いいたします。</t>
    <rPh sb="55" eb="56">
      <t>テキ</t>
    </rPh>
    <rPh sb="57" eb="59">
      <t>セツメイ</t>
    </rPh>
    <phoneticPr fontId="2"/>
  </si>
  <si>
    <t>画像サイズは980×475推奨。
※他社が作成した画像は権利の関係上使用できませんのでご注意ください。
企画や立案からプロジェクト完了までを6工程以内で時系列にてご記入ください。
分かる範囲での記載をお願いいたします。</t>
    <rPh sb="53" eb="55">
      <t>キカク</t>
    </rPh>
    <rPh sb="56" eb="58">
      <t>リツアン</t>
    </rPh>
    <rPh sb="66" eb="68">
      <t>カンリョウ</t>
    </rPh>
    <rPh sb="72" eb="74">
      <t>コウテイ</t>
    </rPh>
    <rPh sb="74" eb="76">
      <t>イナイ</t>
    </rPh>
    <rPh sb="77" eb="80">
      <t>ジケイレツ</t>
    </rPh>
    <rPh sb="83" eb="85">
      <t>キニュウ</t>
    </rPh>
    <rPh sb="91" eb="92">
      <t>ワ</t>
    </rPh>
    <rPh sb="94" eb="96">
      <t>ハンイ</t>
    </rPh>
    <rPh sb="98" eb="100">
      <t>キサイ</t>
    </rPh>
    <rPh sb="102" eb="103">
      <t>ネガ</t>
    </rPh>
    <phoneticPr fontId="2"/>
  </si>
  <si>
    <t>時期</t>
    <rPh sb="0" eb="2">
      <t>ジキ</t>
    </rPh>
    <phoneticPr fontId="2"/>
  </si>
  <si>
    <t>内容</t>
    <rPh sb="0" eb="2">
      <t>ナイヨウ</t>
    </rPh>
    <phoneticPr fontId="2"/>
  </si>
  <si>
    <t>カテゴリー</t>
    <phoneticPr fontId="2"/>
  </si>
  <si>
    <t>説明</t>
    <rPh sb="0" eb="2">
      <t>セツメイ</t>
    </rPh>
    <phoneticPr fontId="2"/>
  </si>
  <si>
    <t>キーワード</t>
    <phoneticPr fontId="2"/>
  </si>
  <si>
    <t>教育・人づくり</t>
    <phoneticPr fontId="2"/>
  </si>
  <si>
    <t>未来ある子供たちの成長・学び・夢をサポートするだけでなく、地域に暮らす方々の生涯を通じた学びやライフスタイルの支援、コミュニティの活性化など多岐に渡っています。年齢を問わず、教育・人材育成に関すること。</t>
    <phoneticPr fontId="2"/>
  </si>
  <si>
    <t>健康・医療・福祉</t>
    <phoneticPr fontId="2"/>
  </si>
  <si>
    <t>地域住民の健康増進や、老人や体の不自由な方にも住みやすいバリアフリーの実現など快適な生活環境づくり、障がい者の自立支援や、福祉施設の建設など幅広く、多くの人々に必要とされているものです。</t>
    <phoneticPr fontId="2"/>
  </si>
  <si>
    <t>こども・子育て</t>
    <phoneticPr fontId="2"/>
  </si>
  <si>
    <t>子育てのプロモーションから、子どもを安心して産み育てることができる環境づくり、子どもの貧困対策まで多岐に渡り、教育体制の強化や保育園や学校施設の整備までを含んでいます。</t>
    <phoneticPr fontId="2"/>
  </si>
  <si>
    <t>環境・衛生</t>
    <phoneticPr fontId="2"/>
  </si>
  <si>
    <t>地域・産業振興</t>
    <phoneticPr fontId="2"/>
  </si>
  <si>
    <t>農林水産業・商工業などの振興や地域産業の育成、就業機会の創出、企業支援から、特産品や伝統工芸品のPR、地域PRなどバラエティ豊かです。なかには、地域を代表する施設やお祭りの支援といった「使い道」もあります。</t>
    <phoneticPr fontId="2"/>
  </si>
  <si>
    <t>スポーツ・文化支援</t>
    <phoneticPr fontId="2"/>
  </si>
  <si>
    <t>地域のスポーツやレクリエーション活動の振興をはじめ、伝統文化・文化財の伝承、維持管理、スポーツ大会や芸術祭の運営や支援など多種多様です。地域に根差したスポーツ・文化を大切にする想いが込められています。</t>
    <phoneticPr fontId="2"/>
  </si>
  <si>
    <t>スポーツ、文化、伝統文化、芸術祭、音楽など</t>
    <phoneticPr fontId="2"/>
  </si>
  <si>
    <t>まちづくり・市民活動</t>
    <phoneticPr fontId="2"/>
  </si>
  <si>
    <t>おもに自然環境の保全、生活環境の整備や防災体制の構築・維持管理があります。鳥獣対策など地域ならではの問題に対応するものもあり、地域が目指す「未来像」が色濃く反映されているのが特徴です。</t>
    <phoneticPr fontId="2"/>
  </si>
  <si>
    <t>観光・交流・定住促進</t>
    <phoneticPr fontId="2"/>
  </si>
  <si>
    <t>観光資源の整備・創出や移住・定住対策をはじめ、企業誘致や雇用対策など多岐に渡ります。なかには、国際交流などを促すようなPR（広報）活動や、ふるさとの「地の利」や「目標」が表現されているものもあります。</t>
    <phoneticPr fontId="2"/>
  </si>
  <si>
    <t>安心・安全・防災</t>
    <phoneticPr fontId="2"/>
  </si>
  <si>
    <t>生活の基本を守る大切なものです。防災・防犯体制の強化や交通安全対策、防災・防犯拠点の整備などがあります。河川や道路の整備など、都市インフラに関わるものもあります。なかでも、災害に対する取り組みには注目が集まっています。</t>
    <phoneticPr fontId="2"/>
  </si>
  <si>
    <t>防災、防犯など</t>
    <phoneticPr fontId="2"/>
  </si>
  <si>
    <t>災害支援・復興</t>
    <phoneticPr fontId="2"/>
  </si>
  <si>
    <t>寄付は、地震や台風など、大規模災害による被害を受けた住民の方々や事業者の支援、施設・設備等の修繕など、地域の復旧・復興対策にあてられます。なかには、他地域への支援活動を行うためのものもあります。</t>
    <phoneticPr fontId="2"/>
  </si>
  <si>
    <t>災害、復興など</t>
    <phoneticPr fontId="2"/>
  </si>
  <si>
    <t>その他</t>
    <phoneticPr fontId="2"/>
  </si>
  <si>
    <t>上記10カテゴリーに該当しない場合は、原則「その他」に追加するものとします。</t>
    <rPh sb="19" eb="21">
      <t>ゲンソク</t>
    </rPh>
    <rPh sb="24" eb="25">
      <t>タ</t>
    </rPh>
    <rPh sb="27" eb="29">
      <t>ツイカ</t>
    </rPh>
    <phoneticPr fontId="2"/>
  </si>
  <si>
    <t>―</t>
    <phoneticPr fontId="2"/>
  </si>
  <si>
    <t>◆基本情報</t>
    <rPh sb="1" eb="5">
      <t>キホンジョウホウ</t>
    </rPh>
    <phoneticPr fontId="2"/>
  </si>
  <si>
    <t>事業実施期間</t>
    <rPh sb="0" eb="2">
      <t>ジギョウ</t>
    </rPh>
    <rPh sb="2" eb="4">
      <t>ジッシ</t>
    </rPh>
    <rPh sb="4" eb="6">
      <t>キカン</t>
    </rPh>
    <phoneticPr fontId="2"/>
  </si>
  <si>
    <t>交付申請を行います。また、これに合わせて、ふるさと納税型クラウドファンディング（GCF）の申請書等を</t>
    <rPh sb="0" eb="2">
      <t>コウフ</t>
    </rPh>
    <rPh sb="2" eb="4">
      <t>シンセイ</t>
    </rPh>
    <rPh sb="5" eb="6">
      <t>オコナ</t>
    </rPh>
    <rPh sb="16" eb="17">
      <t>ア</t>
    </rPh>
    <rPh sb="25" eb="27">
      <t>ノウゼイ</t>
    </rPh>
    <rPh sb="27" eb="28">
      <t>ガタ</t>
    </rPh>
    <rPh sb="45" eb="49">
      <t>シンセイショトウ</t>
    </rPh>
    <phoneticPr fontId="2"/>
  </si>
  <si>
    <t>提出するとともに、西宮市市制100周年記念事業の冠付等を申請いたします。</t>
    <rPh sb="0" eb="2">
      <t>テイシュツ</t>
    </rPh>
    <rPh sb="9" eb="12">
      <t>ニシノミヤシ</t>
    </rPh>
    <rPh sb="12" eb="14">
      <t>シセイ</t>
    </rPh>
    <rPh sb="17" eb="19">
      <t>シュウネン</t>
    </rPh>
    <rPh sb="19" eb="21">
      <t>キネン</t>
    </rPh>
    <rPh sb="21" eb="23">
      <t>ジギョウ</t>
    </rPh>
    <rPh sb="24" eb="25">
      <t>カンムリ</t>
    </rPh>
    <rPh sb="25" eb="27">
      <t>ツキナド</t>
    </rPh>
    <rPh sb="28" eb="30">
      <t>シンセイ</t>
    </rPh>
    <phoneticPr fontId="2"/>
  </si>
  <si>
    <t>　西宮市100周年記念まちなかにぎわい事業推進補助金交付要綱第７条の規定により、標記補助認定及び</t>
    <rPh sb="30" eb="31">
      <t>ダイ</t>
    </rPh>
    <rPh sb="32" eb="33">
      <t>ジョウ</t>
    </rPh>
    <rPh sb="34" eb="36">
      <t>キテイ</t>
    </rPh>
    <rPh sb="46" eb="47">
      <t>オヨ</t>
    </rPh>
    <phoneticPr fontId="2"/>
  </si>
  <si>
    <t>提案事業名</t>
    <rPh sb="0" eb="5">
      <t>テイアンジギョウメイ</t>
    </rPh>
    <phoneticPr fontId="2"/>
  </si>
  <si>
    <t>◆事業概要</t>
    <rPh sb="1" eb="3">
      <t>ジギョウ</t>
    </rPh>
    <rPh sb="3" eb="5">
      <t>ガイヨウ</t>
    </rPh>
    <phoneticPr fontId="2"/>
  </si>
  <si>
    <r>
      <t>AとBの差額</t>
    </r>
    <r>
      <rPr>
        <sz val="8"/>
        <color theme="1"/>
        <rFont val="BIZ UDPゴシック"/>
        <family val="3"/>
        <charset val="128"/>
      </rPr>
      <t>(C)</t>
    </r>
    <rPh sb="4" eb="6">
      <t>サガク</t>
    </rPh>
    <phoneticPr fontId="2"/>
  </si>
  <si>
    <t>補助交付申請額</t>
    <rPh sb="0" eb="2">
      <t>ホジョ</t>
    </rPh>
    <rPh sb="2" eb="4">
      <t>コウフ</t>
    </rPh>
    <rPh sb="4" eb="7">
      <t>シンセイガク</t>
    </rPh>
    <phoneticPr fontId="2"/>
  </si>
  <si>
    <t>同意する</t>
  </si>
  <si>
    <t>事業実施場所</t>
    <phoneticPr fontId="2"/>
  </si>
  <si>
    <t>No</t>
    <phoneticPr fontId="2"/>
  </si>
  <si>
    <t>選択</t>
    <rPh sb="0" eb="2">
      <t>センタク</t>
    </rPh>
    <phoneticPr fontId="2"/>
  </si>
  <si>
    <t>まちづくり、地域活性化、地方創生、NPO法人、市民活動団体、ボランティア団体、婦人会、 老人会、町内会、市民社会組織、CSO、 市民協働、社会基盤整備、公園など</t>
    <phoneticPr fontId="2"/>
  </si>
  <si>
    <t>地域住民の方々が安心安全に生活できる環境づくりだけでなく、地域特有の自然環境に対応するための対策や防災のためのインフラ整備、公共施設の維持管理などがあり、さらには、豊かな自然環境の保全といったものや廃棄物に関するものなど、</t>
    <phoneticPr fontId="2"/>
  </si>
  <si>
    <t>人材育成、青少年育成、生涯学習、 留学支援、図書館、デザイナー/クリエーター育成、夢、成長、学びなど</t>
    <phoneticPr fontId="2"/>
  </si>
  <si>
    <t>健康増進、バリアフリー、福祉、お年寄り、 障がい、地域医療、病院、児童福祉、 難病支援、健康など</t>
    <phoneticPr fontId="2"/>
  </si>
  <si>
    <t>不妊治療、ママ、赤ちゃん、子育て支援、 保育園、子育て、少子化、出産、待機児童、子供の貧困など</t>
    <rPh sb="24" eb="25">
      <t>コ</t>
    </rPh>
    <phoneticPr fontId="2"/>
  </si>
  <si>
    <t>自然、動物保護、公共施設、地球温暖化、 産業廃棄物、上下水道など</t>
    <phoneticPr fontId="2"/>
  </si>
  <si>
    <t>農林水産業、商工業、就業、中小企業支援、特産品、伝統工芸品、祭り、起業/創業など</t>
    <phoneticPr fontId="2"/>
  </si>
  <si>
    <t>観光、インバウンド、民泊、民宿、 移住・定住、国際交流、企業誘致など</t>
    <phoneticPr fontId="2"/>
  </si>
  <si>
    <t>個人情報の取扱い及び暴力団等反社会的勢力でないことに関する誓約書</t>
    <rPh sb="0" eb="2">
      <t>コジン</t>
    </rPh>
    <rPh sb="2" eb="4">
      <t>ジョウホウ</t>
    </rPh>
    <rPh sb="5" eb="7">
      <t>トリアツカ</t>
    </rPh>
    <rPh sb="8" eb="9">
      <t>オヨ</t>
    </rPh>
    <rPh sb="10" eb="14">
      <t>ボウリョクダンナド</t>
    </rPh>
    <rPh sb="14" eb="18">
      <t>ハンシャカイテキ</t>
    </rPh>
    <rPh sb="18" eb="20">
      <t>セイリョク</t>
    </rPh>
    <rPh sb="26" eb="27">
      <t>カン</t>
    </rPh>
    <rPh sb="29" eb="32">
      <t>セイヤクショ</t>
    </rPh>
    <phoneticPr fontId="2"/>
  </si>
  <si>
    <t>交付申請を行うにあたり、下記のとおり誓約いたします。</t>
    <rPh sb="0" eb="2">
      <t>コウフ</t>
    </rPh>
    <rPh sb="2" eb="4">
      <t>シンセイ</t>
    </rPh>
    <rPh sb="5" eb="6">
      <t>オコナ</t>
    </rPh>
    <rPh sb="12" eb="18">
      <t>カキ</t>
    </rPh>
    <rPh sb="18" eb="20">
      <t>セイヤク</t>
    </rPh>
    <phoneticPr fontId="2"/>
  </si>
  <si>
    <t>１　誓約事項</t>
    <phoneticPr fontId="2"/>
  </si>
  <si>
    <t>(1) 申請時点で法令に違反しておらず、かつ、将来も法令を遵守すること。</t>
    <phoneticPr fontId="2"/>
  </si>
  <si>
    <t>(2) 法人又は団体にあっては定款及び履歴事項全部証明書の写し、団体にあっては会則等の写しについて</t>
    <rPh sb="32" eb="34">
      <t>ダンタイ</t>
    </rPh>
    <rPh sb="39" eb="41">
      <t>カイソク</t>
    </rPh>
    <rPh sb="41" eb="42">
      <t>トウ</t>
    </rPh>
    <rPh sb="43" eb="44">
      <t>ウツ</t>
    </rPh>
    <phoneticPr fontId="2"/>
  </si>
  <si>
    <t>　　　内容に故意過失問わず不備がないこと。</t>
    <rPh sb="3" eb="5">
      <t>ナイヨウ</t>
    </rPh>
    <rPh sb="6" eb="10">
      <t>コイカシツ</t>
    </rPh>
    <rPh sb="10" eb="11">
      <t>ト</t>
    </rPh>
    <rPh sb="13" eb="15">
      <t>フビ</t>
    </rPh>
    <phoneticPr fontId="2"/>
  </si>
  <si>
    <t>(3) 寄附金が目標額を達成しなかった場合においても、補助事業を実施すること。</t>
    <rPh sb="12" eb="14">
      <t>タッセイ</t>
    </rPh>
    <rPh sb="19" eb="21">
      <t>バアイ</t>
    </rPh>
    <phoneticPr fontId="2"/>
  </si>
  <si>
    <t>　　　継続して関心を持ってもらうための取組をすること。</t>
    <phoneticPr fontId="2"/>
  </si>
  <si>
    <t>　　　若しくは暴力団密接関係者でないこと、法人にあってはその代表者、役員若しくは使用人その他の</t>
    <rPh sb="3" eb="4">
      <t>モ</t>
    </rPh>
    <rPh sb="21" eb="23">
      <t>ホウジン</t>
    </rPh>
    <rPh sb="36" eb="37">
      <t>モ</t>
    </rPh>
    <phoneticPr fontId="2"/>
  </si>
  <si>
    <t>　　　従業員が暴力団関係者でないこと、個人にあっては同号に規定する暴力団関係者でないこと。</t>
    <phoneticPr fontId="2"/>
  </si>
  <si>
    <t>２　同意事項</t>
    <phoneticPr fontId="2"/>
  </si>
  <si>
    <t>（１） 補助対象要件の確認のために、市職員が申請者の市税の収納状況を確認すること。</t>
    <phoneticPr fontId="2"/>
  </si>
  <si>
    <t>（２） 要綱の規定により既に交付を受けた補助金の全部又は一部の返還を命じられた場合には、交付された</t>
    <rPh sb="44" eb="46">
      <t>コウフ</t>
    </rPh>
    <phoneticPr fontId="2"/>
  </si>
  <si>
    <t>　　　補助金を定められた期間内に返還すること。</t>
    <phoneticPr fontId="2"/>
  </si>
  <si>
    <t>以　上</t>
    <rPh sb="0" eb="1">
      <t>イ</t>
    </rPh>
    <rPh sb="2" eb="3">
      <t>ウエ</t>
    </rPh>
    <phoneticPr fontId="2"/>
  </si>
  <si>
    <t>民間企業</t>
    <rPh sb="0" eb="4">
      <t>ミンカンキギョウ</t>
    </rPh>
    <phoneticPr fontId="2"/>
  </si>
  <si>
    <t>NPO/NGO団体</t>
    <rPh sb="7" eb="9">
      <t>ダンタイ</t>
    </rPh>
    <phoneticPr fontId="2"/>
  </si>
  <si>
    <t>社団法人/財団法人</t>
    <rPh sb="0" eb="4">
      <t>シャダンホウジン</t>
    </rPh>
    <rPh sb="5" eb="9">
      <t>ザイダンホウジン</t>
    </rPh>
    <phoneticPr fontId="2"/>
  </si>
  <si>
    <t>実行委員会</t>
    <rPh sb="0" eb="5">
      <t>ジッコウイインカイ</t>
    </rPh>
    <phoneticPr fontId="2"/>
  </si>
  <si>
    <t>自治会</t>
    <rPh sb="0" eb="3">
      <t>ジチカイ</t>
    </rPh>
    <phoneticPr fontId="2"/>
  </si>
  <si>
    <t>その他</t>
    <rPh sb="2" eb="3">
      <t>タ</t>
    </rPh>
    <phoneticPr fontId="2"/>
  </si>
  <si>
    <t>様式第２号</t>
    <rPh sb="0" eb="2">
      <t>ヨウシキ</t>
    </rPh>
    <rPh sb="2" eb="3">
      <t>ダイ</t>
    </rPh>
    <rPh sb="4" eb="5">
      <t>ゴウ</t>
    </rPh>
    <phoneticPr fontId="2"/>
  </si>
  <si>
    <t>様式第３号</t>
    <rPh sb="0" eb="2">
      <t>ヨウシキ</t>
    </rPh>
    <rPh sb="2" eb="3">
      <t>ダイ</t>
    </rPh>
    <rPh sb="4" eb="5">
      <t>ゴウ</t>
    </rPh>
    <phoneticPr fontId="2"/>
  </si>
  <si>
    <r>
      <t>メイン画像</t>
    </r>
    <r>
      <rPr>
        <b/>
        <sz val="11"/>
        <color rgb="FFFF0000"/>
        <rFont val="BIZ UDPゴシック"/>
        <family val="3"/>
        <charset val="128"/>
      </rPr>
      <t>※必須</t>
    </r>
    <rPh sb="3" eb="5">
      <t>ガゾウ</t>
    </rPh>
    <rPh sb="6" eb="8">
      <t>ヒッス</t>
    </rPh>
    <phoneticPr fontId="2"/>
  </si>
  <si>
    <t>画像サイズ：横980px × 縦475px推奨 (1枚)</t>
    <rPh sb="0" eb="2">
      <t>ガゾウ</t>
    </rPh>
    <rPh sb="6" eb="7">
      <t>ヨコ</t>
    </rPh>
    <rPh sb="15" eb="16">
      <t>タテ</t>
    </rPh>
    <rPh sb="21" eb="23">
      <t>スイショウ</t>
    </rPh>
    <rPh sb="26" eb="27">
      <t>マイ</t>
    </rPh>
    <phoneticPr fontId="2"/>
  </si>
  <si>
    <t>画像サイズ：横980px × 縦475px推奨 (1～3枚)</t>
    <rPh sb="0" eb="2">
      <t>ガゾウ</t>
    </rPh>
    <rPh sb="6" eb="7">
      <t>ヨコ</t>
    </rPh>
    <rPh sb="15" eb="16">
      <t>タテ</t>
    </rPh>
    <rPh sb="21" eb="23">
      <t>スイショウ</t>
    </rPh>
    <phoneticPr fontId="2"/>
  </si>
  <si>
    <r>
      <t>1.導入文（実施目的）</t>
    </r>
    <r>
      <rPr>
        <b/>
        <sz val="14"/>
        <color rgb="FFFF0000"/>
        <rFont val="BIZ UDPゴシック"/>
        <family val="3"/>
        <charset val="128"/>
      </rPr>
      <t>※必須</t>
    </r>
    <rPh sb="2" eb="4">
      <t>ドウニュウ</t>
    </rPh>
    <rPh sb="4" eb="5">
      <t>ブン</t>
    </rPh>
    <rPh sb="6" eb="10">
      <t>ジッシモクテキ</t>
    </rPh>
    <rPh sb="12" eb="14">
      <t>ヒッス</t>
    </rPh>
    <phoneticPr fontId="2"/>
  </si>
  <si>
    <r>
      <t>2.実施理由/背景</t>
    </r>
    <r>
      <rPr>
        <b/>
        <sz val="14"/>
        <color rgb="FFFF0000"/>
        <rFont val="BIZ UDPゴシック"/>
        <family val="3"/>
        <charset val="128"/>
      </rPr>
      <t>※必須</t>
    </r>
    <rPh sb="2" eb="4">
      <t>ジッシ</t>
    </rPh>
    <rPh sb="4" eb="6">
      <t>リユウ</t>
    </rPh>
    <rPh sb="7" eb="9">
      <t>ハイケイ</t>
    </rPh>
    <rPh sb="10" eb="12">
      <t>ヒッス</t>
    </rPh>
    <phoneticPr fontId="2"/>
  </si>
  <si>
    <t>※ご提供頂く画像ファイルのタイトルに「2.実施理由/背景」と記載ください。</t>
    <phoneticPr fontId="2"/>
  </si>
  <si>
    <r>
      <t>4.目指すところ（事業効果）</t>
    </r>
    <r>
      <rPr>
        <b/>
        <sz val="14"/>
        <color rgb="FFFF0000"/>
        <rFont val="BIZ UDPゴシック"/>
        <family val="3"/>
        <charset val="128"/>
      </rPr>
      <t>※必須</t>
    </r>
    <rPh sb="2" eb="4">
      <t>メザ</t>
    </rPh>
    <rPh sb="9" eb="13">
      <t>ジギョウコウカ</t>
    </rPh>
    <rPh sb="15" eb="17">
      <t>ヒッス</t>
    </rPh>
    <phoneticPr fontId="2"/>
  </si>
  <si>
    <t>サブ画像（任意）</t>
    <rPh sb="2" eb="4">
      <t>ガゾウ</t>
    </rPh>
    <rPh sb="5" eb="7">
      <t>ニンイ</t>
    </rPh>
    <phoneticPr fontId="2"/>
  </si>
  <si>
    <t>画像サイズは980×475推奨。
※他社が作成した画像は権利の関係上使用できませんのでご注意ください。
何をもってゴールとするのか、未来への展望や100周年のお祝いへのプロセスなどを明確にお願いいたします。</t>
    <rPh sb="67" eb="69">
      <t>ミライ</t>
    </rPh>
    <rPh sb="71" eb="73">
      <t>テンボウ</t>
    </rPh>
    <rPh sb="77" eb="79">
      <t>シュウネン</t>
    </rPh>
    <rPh sb="81" eb="82">
      <t>イワ</t>
    </rPh>
    <phoneticPr fontId="2"/>
  </si>
  <si>
    <r>
      <t>■誓約事項</t>
    </r>
    <r>
      <rPr>
        <b/>
        <sz val="14"/>
        <color rgb="FFFF0000"/>
        <rFont val="BIZ UDPゴシック"/>
        <family val="3"/>
        <charset val="128"/>
      </rPr>
      <t>※必須</t>
    </r>
    <rPh sb="1" eb="3">
      <t>セイヤク</t>
    </rPh>
    <rPh sb="3" eb="5">
      <t>ジコウ</t>
    </rPh>
    <rPh sb="6" eb="8">
      <t>ヒッス</t>
    </rPh>
    <phoneticPr fontId="2"/>
  </si>
  <si>
    <t>権利保持者からの利用承諾</t>
    <rPh sb="0" eb="5">
      <t>ケンリホジシャ</t>
    </rPh>
    <rPh sb="8" eb="12">
      <t>リヨウショウダク</t>
    </rPh>
    <phoneticPr fontId="2"/>
  </si>
  <si>
    <t>企業名・サービス名を記載する場合には、掲載可否及び実施内容の確認について権利保持者から利用承諾を必ず取得しました。</t>
    <phoneticPr fontId="2"/>
  </si>
  <si>
    <t>その他注意事項</t>
    <rPh sb="2" eb="3">
      <t>タ</t>
    </rPh>
    <rPh sb="3" eb="7">
      <t>チュウイジコウ</t>
    </rPh>
    <phoneticPr fontId="2"/>
  </si>
  <si>
    <t>その他本書掲載の注意事項を遵守して作成しました。</t>
    <rPh sb="2" eb="3">
      <t>タ</t>
    </rPh>
    <rPh sb="3" eb="5">
      <t>ホンショ</t>
    </rPh>
    <rPh sb="5" eb="7">
      <t>ケイサイ</t>
    </rPh>
    <rPh sb="8" eb="12">
      <t>チュウイジコウ</t>
    </rPh>
    <rPh sb="13" eb="15">
      <t>ジュンシュ</t>
    </rPh>
    <rPh sb="17" eb="19">
      <t>サクセイ</t>
    </rPh>
    <phoneticPr fontId="2"/>
  </si>
  <si>
    <r>
      <t>実施期間</t>
    </r>
    <r>
      <rPr>
        <b/>
        <sz val="11"/>
        <color rgb="FFFF0000"/>
        <rFont val="BIZ UDPゴシック"/>
        <family val="3"/>
        <charset val="128"/>
      </rPr>
      <t>※必須</t>
    </r>
    <rPh sb="0" eb="4">
      <t>ジッシキカン</t>
    </rPh>
    <rPh sb="5" eb="7">
      <t>ヒッス</t>
    </rPh>
    <phoneticPr fontId="2"/>
  </si>
  <si>
    <r>
      <t>実施場所</t>
    </r>
    <r>
      <rPr>
        <b/>
        <sz val="11"/>
        <color rgb="FFFF0000"/>
        <rFont val="BIZ UDPゴシック"/>
        <family val="3"/>
        <charset val="128"/>
      </rPr>
      <t>※必須</t>
    </r>
    <rPh sb="0" eb="4">
      <t>ジッシバショ</t>
    </rPh>
    <rPh sb="5" eb="7">
      <t>ヒッス</t>
    </rPh>
    <phoneticPr fontId="2"/>
  </si>
  <si>
    <t>実施期間をご記入ください
（１日開催の場合はその日付を、複数日にわたる場合は始期・終期を明らかにしてください。）</t>
    <rPh sb="0" eb="4">
      <t>ジッシキカン</t>
    </rPh>
    <rPh sb="6" eb="8">
      <t>キニュウ</t>
    </rPh>
    <rPh sb="15" eb="16">
      <t>ニチ</t>
    </rPh>
    <rPh sb="16" eb="18">
      <t>カイサイ</t>
    </rPh>
    <rPh sb="19" eb="21">
      <t>バアイ</t>
    </rPh>
    <rPh sb="24" eb="26">
      <t>ヒヅケ</t>
    </rPh>
    <rPh sb="28" eb="31">
      <t>フクスウビ</t>
    </rPh>
    <rPh sb="35" eb="37">
      <t>バアイ</t>
    </rPh>
    <rPh sb="38" eb="40">
      <t>シキ</t>
    </rPh>
    <rPh sb="41" eb="43">
      <t>シュウキ</t>
    </rPh>
    <rPh sb="44" eb="45">
      <t>アキ</t>
    </rPh>
    <phoneticPr fontId="2"/>
  </si>
  <si>
    <t>実施場所をご記入ください</t>
    <rPh sb="0" eb="2">
      <t>ジッシ</t>
    </rPh>
    <rPh sb="2" eb="4">
      <t>バショ</t>
    </rPh>
    <rPh sb="6" eb="8">
      <t>キニュウ</t>
    </rPh>
    <phoneticPr fontId="2"/>
  </si>
  <si>
    <r>
      <t xml:space="preserve">ファイル名の冒頭に【メイン】とお付けください。(例【メイン】集合写真.png)
</t>
    </r>
    <r>
      <rPr>
        <b/>
        <sz val="11"/>
        <color theme="0"/>
        <rFont val="BIZ UDPゴシック"/>
        <family val="3"/>
        <charset val="128"/>
      </rPr>
      <t>※他社が作成した画像は権利の関係上使用できませんのでご注意ください。</t>
    </r>
    <rPh sb="4" eb="5">
      <t>メイ</t>
    </rPh>
    <rPh sb="6" eb="8">
      <t>ボウトウ</t>
    </rPh>
    <rPh sb="16" eb="17">
      <t>ツ</t>
    </rPh>
    <rPh sb="24" eb="25">
      <t>レイ</t>
    </rPh>
    <rPh sb="30" eb="32">
      <t>シュウゴウ</t>
    </rPh>
    <rPh sb="32" eb="34">
      <t>シャシン</t>
    </rPh>
    <rPh sb="41" eb="43">
      <t>タシャ</t>
    </rPh>
    <rPh sb="44" eb="46">
      <t>サクセイ</t>
    </rPh>
    <rPh sb="48" eb="50">
      <t>ガゾウ</t>
    </rPh>
    <rPh sb="51" eb="53">
      <t>ケンリ</t>
    </rPh>
    <rPh sb="54" eb="57">
      <t>カンケイジョウ</t>
    </rPh>
    <rPh sb="57" eb="59">
      <t>シヨウ</t>
    </rPh>
    <rPh sb="67" eb="69">
      <t>チュウイ</t>
    </rPh>
    <phoneticPr fontId="2"/>
  </si>
  <si>
    <r>
      <t xml:space="preserve">ファイル名の冒頭に【サブ】とお付けください。(例【サブ】チューリップ畑.png)
サブ画像の掲載順に指定がある場合は、ファイル名に順番を含めてください。
</t>
    </r>
    <r>
      <rPr>
        <b/>
        <sz val="11"/>
        <color theme="0"/>
        <rFont val="BIZ UDPゴシック"/>
        <family val="3"/>
        <charset val="128"/>
      </rPr>
      <t>※他社が作成した画像は権利の関係上使用できませんのでご注意ください。</t>
    </r>
    <rPh sb="4" eb="5">
      <t>メイ</t>
    </rPh>
    <rPh sb="6" eb="8">
      <t>ボウトウ</t>
    </rPh>
    <rPh sb="15" eb="16">
      <t>ツ</t>
    </rPh>
    <rPh sb="23" eb="24">
      <t>レイ</t>
    </rPh>
    <rPh sb="34" eb="35">
      <t>ハタケ</t>
    </rPh>
    <rPh sb="43" eb="45">
      <t>ガゾウ</t>
    </rPh>
    <rPh sb="46" eb="48">
      <t>ケイサイ</t>
    </rPh>
    <rPh sb="48" eb="49">
      <t>ジュン</t>
    </rPh>
    <rPh sb="50" eb="52">
      <t>シテイ</t>
    </rPh>
    <rPh sb="55" eb="57">
      <t>バアイ</t>
    </rPh>
    <rPh sb="63" eb="64">
      <t>メイ</t>
    </rPh>
    <rPh sb="65" eb="67">
      <t>ジュンバン</t>
    </rPh>
    <rPh sb="68" eb="69">
      <t>フク</t>
    </rPh>
    <phoneticPr fontId="2"/>
  </si>
  <si>
    <t>団体名</t>
    <rPh sb="0" eb="2">
      <t>ダンタイ</t>
    </rPh>
    <rPh sb="2" eb="3">
      <t>メイ</t>
    </rPh>
    <phoneticPr fontId="46"/>
  </si>
  <si>
    <t>事業名</t>
    <rPh sb="0" eb="2">
      <t>ジギョウ</t>
    </rPh>
    <rPh sb="2" eb="3">
      <t>メイ</t>
    </rPh>
    <phoneticPr fontId="46"/>
  </si>
  <si>
    <t>科目</t>
    <phoneticPr fontId="46"/>
  </si>
  <si>
    <t>財源の明細等</t>
    <rPh sb="0" eb="2">
      <t>ザイゲン</t>
    </rPh>
    <rPh sb="3" eb="5">
      <t>メイサイ</t>
    </rPh>
    <rPh sb="5" eb="6">
      <t>トウ</t>
    </rPh>
    <phoneticPr fontId="46"/>
  </si>
  <si>
    <t>自主財源</t>
    <rPh sb="0" eb="2">
      <t>ジシュ</t>
    </rPh>
    <rPh sb="2" eb="4">
      <t>ザイゲン</t>
    </rPh>
    <phoneticPr fontId="46"/>
  </si>
  <si>
    <t>２　支出の部</t>
    <rPh sb="2" eb="4">
      <t>シシュツ</t>
    </rPh>
    <rPh sb="5" eb="6">
      <t>ブ</t>
    </rPh>
    <phoneticPr fontId="46"/>
  </si>
  <si>
    <t>経費の明細等</t>
    <rPh sb="0" eb="2">
      <t>ケイヒ</t>
    </rPh>
    <rPh sb="3" eb="5">
      <t>メイサイ</t>
    </rPh>
    <rPh sb="5" eb="6">
      <t>トウ</t>
    </rPh>
    <phoneticPr fontId="46"/>
  </si>
  <si>
    <t>対象経費</t>
    <rPh sb="0" eb="2">
      <t>タイショウ</t>
    </rPh>
    <rPh sb="2" eb="4">
      <t>ケイヒ</t>
    </rPh>
    <phoneticPr fontId="46"/>
  </si>
  <si>
    <t>報償費</t>
    <rPh sb="0" eb="3">
      <t>ホウショウヒ</t>
    </rPh>
    <phoneticPr fontId="46"/>
  </si>
  <si>
    <t>旅費</t>
    <rPh sb="0" eb="2">
      <t>リョヒ</t>
    </rPh>
    <phoneticPr fontId="46"/>
  </si>
  <si>
    <t>保険料</t>
    <rPh sb="0" eb="3">
      <t>ホケンリョウ</t>
    </rPh>
    <phoneticPr fontId="46"/>
  </si>
  <si>
    <t>委託料</t>
    <rPh sb="0" eb="3">
      <t>イタクリョウ</t>
    </rPh>
    <phoneticPr fontId="46"/>
  </si>
  <si>
    <t>その他</t>
    <rPh sb="2" eb="3">
      <t>タ</t>
    </rPh>
    <phoneticPr fontId="46"/>
  </si>
  <si>
    <t>対象外経費</t>
    <rPh sb="0" eb="3">
      <t>タイショウガイ</t>
    </rPh>
    <rPh sb="3" eb="5">
      <t>ケイヒ</t>
    </rPh>
    <phoneticPr fontId="46"/>
  </si>
  <si>
    <t>様式第４号</t>
    <rPh sb="0" eb="2">
      <t>ヨウシキ</t>
    </rPh>
    <rPh sb="2" eb="3">
      <t>ダイ</t>
    </rPh>
    <rPh sb="4" eb="5">
      <t>ゴウ</t>
    </rPh>
    <phoneticPr fontId="2"/>
  </si>
  <si>
    <r>
      <t>総事業費</t>
    </r>
    <r>
      <rPr>
        <sz val="8"/>
        <color theme="1"/>
        <rFont val="BIZ UDPゴシック"/>
        <family val="3"/>
        <charset val="128"/>
      </rPr>
      <t>(A)</t>
    </r>
    <rPh sb="0" eb="4">
      <t>ソウジギョウヒ</t>
    </rPh>
    <phoneticPr fontId="2"/>
  </si>
  <si>
    <r>
      <t>対象外経費</t>
    </r>
    <r>
      <rPr>
        <sz val="8"/>
        <color theme="1"/>
        <rFont val="BIZ UDPゴシック"/>
        <family val="3"/>
        <charset val="128"/>
      </rPr>
      <t>（B)</t>
    </r>
    <rPh sb="0" eb="5">
      <t>タイショウガイケイヒ</t>
    </rPh>
    <phoneticPr fontId="2"/>
  </si>
  <si>
    <r>
      <t>事業収入</t>
    </r>
    <r>
      <rPr>
        <sz val="8"/>
        <color theme="1"/>
        <rFont val="BIZ UDPゴシック"/>
        <family val="3"/>
        <charset val="128"/>
      </rPr>
      <t>（D)</t>
    </r>
    <rPh sb="0" eb="2">
      <t>ジギョウ</t>
    </rPh>
    <rPh sb="2" eb="4">
      <t>シュウニュウ</t>
    </rPh>
    <phoneticPr fontId="2"/>
  </si>
  <si>
    <r>
      <t>CとDの差額</t>
    </r>
    <r>
      <rPr>
        <sz val="8"/>
        <color theme="1"/>
        <rFont val="BIZ UDPゴシック"/>
        <family val="3"/>
        <charset val="128"/>
      </rPr>
      <t>(E)</t>
    </r>
    <rPh sb="4" eb="6">
      <t>サガク</t>
    </rPh>
    <phoneticPr fontId="2"/>
  </si>
  <si>
    <t>西宮市100周年記念まちなかにぎわい事業推進補助金 事業計画書（兼クラウドファンディング登録シート）</t>
    <rPh sb="0" eb="3">
      <t>ニシノミヤシ</t>
    </rPh>
    <rPh sb="6" eb="8">
      <t>シュウネン</t>
    </rPh>
    <rPh sb="8" eb="10">
      <t>キネン</t>
    </rPh>
    <rPh sb="18" eb="20">
      <t>ジギョウ</t>
    </rPh>
    <rPh sb="20" eb="22">
      <t>スイシン</t>
    </rPh>
    <rPh sb="22" eb="25">
      <t>ホジョキン</t>
    </rPh>
    <rPh sb="26" eb="28">
      <t>ジギョウ</t>
    </rPh>
    <rPh sb="28" eb="31">
      <t>ケイカクショ</t>
    </rPh>
    <rPh sb="32" eb="33">
      <t>ケン</t>
    </rPh>
    <rPh sb="44" eb="46">
      <t>トウロク</t>
    </rPh>
    <phoneticPr fontId="2"/>
  </si>
  <si>
    <t>西宮市100周年記念まちなかにぎわい事業推進補助金</t>
    <phoneticPr fontId="46"/>
  </si>
  <si>
    <t>消耗品費</t>
    <rPh sb="0" eb="4">
      <t>ショウモウヒンヒ</t>
    </rPh>
    <phoneticPr fontId="46"/>
  </si>
  <si>
    <t>印刷製本費</t>
    <rPh sb="0" eb="5">
      <t>インサツセイホンヒ</t>
    </rPh>
    <phoneticPr fontId="46"/>
  </si>
  <si>
    <t>通信運搬費</t>
    <rPh sb="0" eb="5">
      <t>ツウシンウンパンヒ</t>
    </rPh>
    <phoneticPr fontId="46"/>
  </si>
  <si>
    <t>使用料・賃借料</t>
    <rPh sb="0" eb="3">
      <t>シヨウリョウ</t>
    </rPh>
    <rPh sb="4" eb="7">
      <t>チンシャクリョウ</t>
    </rPh>
    <phoneticPr fontId="46"/>
  </si>
  <si>
    <t>合計（A）</t>
    <rPh sb="0" eb="2">
      <t>ゴウケイ</t>
    </rPh>
    <phoneticPr fontId="46"/>
  </si>
  <si>
    <t>小計（a）</t>
    <rPh sb="0" eb="2">
      <t>ショウケイ</t>
    </rPh>
    <phoneticPr fontId="46"/>
  </si>
  <si>
    <t>小計（b）</t>
    <rPh sb="0" eb="2">
      <t>ショウケイ</t>
    </rPh>
    <phoneticPr fontId="46"/>
  </si>
  <si>
    <t>合計（B)</t>
    <rPh sb="0" eb="2">
      <t>ゴウケイ</t>
    </rPh>
    <phoneticPr fontId="46"/>
  </si>
  <si>
    <t>費目
（選択）</t>
    <rPh sb="0" eb="2">
      <t>ヒモク</t>
    </rPh>
    <rPh sb="4" eb="6">
      <t>センタク</t>
    </rPh>
    <phoneticPr fontId="6"/>
  </si>
  <si>
    <t>金額
（見積り）</t>
    <rPh sb="0" eb="2">
      <t>キンガク</t>
    </rPh>
    <rPh sb="4" eb="6">
      <t>ミツ</t>
    </rPh>
    <phoneticPr fontId="6"/>
  </si>
  <si>
    <t>費用名</t>
    <rPh sb="0" eb="2">
      <t>ヒヨウ</t>
    </rPh>
    <rPh sb="2" eb="3">
      <t>メイ</t>
    </rPh>
    <phoneticPr fontId="6"/>
  </si>
  <si>
    <t>内容</t>
    <rPh sb="0" eb="2">
      <t>ナイヨウ</t>
    </rPh>
    <phoneticPr fontId="6"/>
  </si>
  <si>
    <t>推進会議
判定（不採択）</t>
    <rPh sb="0" eb="2">
      <t>スイシン</t>
    </rPh>
    <rPh sb="2" eb="4">
      <t>カイギ</t>
    </rPh>
    <rPh sb="5" eb="7">
      <t>ハンテイ</t>
    </rPh>
    <rPh sb="8" eb="9">
      <t>フ</t>
    </rPh>
    <rPh sb="9" eb="11">
      <t>サイタク</t>
    </rPh>
    <phoneticPr fontId="6"/>
  </si>
  <si>
    <t>１　収入の部（補助金除く）</t>
    <rPh sb="2" eb="4">
      <t>シュウニュウ</t>
    </rPh>
    <rPh sb="5" eb="6">
      <t>ブ</t>
    </rPh>
    <rPh sb="7" eb="10">
      <t>ホジョキン</t>
    </rPh>
    <rPh sb="10" eb="11">
      <t>ノゾ</t>
    </rPh>
    <phoneticPr fontId="46"/>
  </si>
  <si>
    <t>対象経費支出</t>
    <phoneticPr fontId="46"/>
  </si>
  <si>
    <t>差額（C)</t>
    <rPh sb="0" eb="2">
      <t>サガク</t>
    </rPh>
    <phoneticPr fontId="46"/>
  </si>
  <si>
    <t>差額（C）の５分の４</t>
    <rPh sb="0" eb="2">
      <t>サガク</t>
    </rPh>
    <rPh sb="7" eb="8">
      <t>ブン</t>
    </rPh>
    <phoneticPr fontId="46"/>
  </si>
  <si>
    <t>50万円とDの額の小さい方</t>
    <rPh sb="2" eb="4">
      <t>マンエン</t>
    </rPh>
    <rPh sb="7" eb="8">
      <t>ガク</t>
    </rPh>
    <rPh sb="9" eb="10">
      <t>チイ</t>
    </rPh>
    <rPh sb="12" eb="13">
      <t>ホウ</t>
    </rPh>
    <phoneticPr fontId="2"/>
  </si>
  <si>
    <t>補助保証額（Dの２分の１）</t>
    <rPh sb="0" eb="5">
      <t>ホジョホショウガク</t>
    </rPh>
    <rPh sb="9" eb="10">
      <t>フン</t>
    </rPh>
    <phoneticPr fontId="2"/>
  </si>
  <si>
    <t>様式第４号の２</t>
    <rPh sb="0" eb="2">
      <t>ヨウシキ</t>
    </rPh>
    <rPh sb="2" eb="3">
      <t>ダイ</t>
    </rPh>
    <rPh sb="4" eb="5">
      <t>ゴウ</t>
    </rPh>
    <phoneticPr fontId="2"/>
  </si>
  <si>
    <t>科目</t>
    <rPh sb="0" eb="2">
      <t>カモク</t>
    </rPh>
    <phoneticPr fontId="6"/>
  </si>
  <si>
    <t>様式第４号により提出する内容の明細を下記のとおり提出いたします。</t>
    <rPh sb="0" eb="2">
      <t>ヨウシキ</t>
    </rPh>
    <rPh sb="2" eb="3">
      <t>ダイ</t>
    </rPh>
    <rPh sb="4" eb="5">
      <t>ゴウ</t>
    </rPh>
    <rPh sb="8" eb="10">
      <t>テイシュツ</t>
    </rPh>
    <rPh sb="12" eb="14">
      <t>ナイヨウ</t>
    </rPh>
    <rPh sb="15" eb="17">
      <t>メイサイ</t>
    </rPh>
    <rPh sb="18" eb="24">
      <t>カキ</t>
    </rPh>
    <rPh sb="24" eb="26">
      <t>テイシュツ</t>
    </rPh>
    <phoneticPr fontId="2"/>
  </si>
  <si>
    <t>様式第５号</t>
    <rPh sb="0" eb="2">
      <t>ヨウシキ</t>
    </rPh>
    <rPh sb="2" eb="3">
      <t>ダイ</t>
    </rPh>
    <rPh sb="4" eb="5">
      <t>ゴウ</t>
    </rPh>
    <phoneticPr fontId="2"/>
  </si>
  <si>
    <t>クラファン寄附獲得額</t>
    <rPh sb="5" eb="7">
      <t>キフ</t>
    </rPh>
    <rPh sb="7" eb="10">
      <t>カクトクガク</t>
    </rPh>
    <phoneticPr fontId="46"/>
  </si>
  <si>
    <t>－</t>
    <phoneticPr fontId="2"/>
  </si>
  <si>
    <t>見積額（申請時）</t>
    <rPh sb="0" eb="2">
      <t>ミツモリ</t>
    </rPh>
    <rPh sb="2" eb="3">
      <t>ガク</t>
    </rPh>
    <rPh sb="4" eb="6">
      <t>シンセイ</t>
    </rPh>
    <rPh sb="6" eb="7">
      <t>ジ</t>
    </rPh>
    <phoneticPr fontId="46"/>
  </si>
  <si>
    <t>確定額（請求時）</t>
    <rPh sb="0" eb="2">
      <t>カクテイ</t>
    </rPh>
    <rPh sb="2" eb="3">
      <t>ガク</t>
    </rPh>
    <rPh sb="4" eb="7">
      <t>セイキュウジ</t>
    </rPh>
    <phoneticPr fontId="46"/>
  </si>
  <si>
    <t>千円未満切り捨てとする</t>
    <rPh sb="0" eb="5">
      <t>センエンミマンキ</t>
    </rPh>
    <rPh sb="6" eb="7">
      <t>ス</t>
    </rPh>
    <phoneticPr fontId="2"/>
  </si>
  <si>
    <t>補助金請求予定額</t>
    <rPh sb="0" eb="3">
      <t>ホジョキン</t>
    </rPh>
    <rPh sb="3" eb="8">
      <t>セイキュウヨテイガク</t>
    </rPh>
    <phoneticPr fontId="2"/>
  </si>
  <si>
    <t>事業収支計画書（補助金使途明細書）</t>
    <phoneticPr fontId="2"/>
  </si>
  <si>
    <t>事業収支計画書</t>
    <rPh sb="0" eb="7">
      <t>ジギョウシュウシケイカクショ</t>
    </rPh>
    <phoneticPr fontId="46"/>
  </si>
  <si>
    <t>収支決算書</t>
    <rPh sb="0" eb="5">
      <t>シュウシケッサンショ</t>
    </rPh>
    <phoneticPr fontId="46"/>
  </si>
  <si>
    <t>対象外経費（その他）</t>
    <rPh sb="0" eb="5">
      <t>タイショウガイケイヒ</t>
    </rPh>
    <rPh sb="8" eb="9">
      <t>タ</t>
    </rPh>
    <phoneticPr fontId="2"/>
  </si>
  <si>
    <t>クラファン寄附獲得額</t>
    <rPh sb="5" eb="7">
      <t>キフ</t>
    </rPh>
    <rPh sb="7" eb="10">
      <t>カクトクガク</t>
    </rPh>
    <phoneticPr fontId="2"/>
  </si>
  <si>
    <t>金額
（領収書額面）</t>
    <rPh sb="0" eb="2">
      <t>キンガク</t>
    </rPh>
    <rPh sb="4" eb="6">
      <t>リョウシュウ</t>
    </rPh>
    <rPh sb="6" eb="7">
      <t>ショ</t>
    </rPh>
    <rPh sb="7" eb="9">
      <t>ガクメン</t>
    </rPh>
    <phoneticPr fontId="6"/>
  </si>
  <si>
    <t>添付書類番号
（領収書等）</t>
    <rPh sb="0" eb="2">
      <t>テンプ</t>
    </rPh>
    <rPh sb="2" eb="4">
      <t>ショルイ</t>
    </rPh>
    <rPh sb="4" eb="6">
      <t>バンゴウ</t>
    </rPh>
    <rPh sb="8" eb="12">
      <t>リョウシュウショトウ</t>
    </rPh>
    <phoneticPr fontId="6"/>
  </si>
  <si>
    <t>様式第６号</t>
    <rPh sb="0" eb="2">
      <t>ヨウシキ</t>
    </rPh>
    <rPh sb="2" eb="3">
      <t>ダイ</t>
    </rPh>
    <rPh sb="4" eb="5">
      <t>ゴウ</t>
    </rPh>
    <phoneticPr fontId="2"/>
  </si>
  <si>
    <t>様式第６号の２</t>
    <rPh sb="0" eb="2">
      <t>ヨウシキ</t>
    </rPh>
    <rPh sb="2" eb="3">
      <t>ダイ</t>
    </rPh>
    <rPh sb="4" eb="5">
      <t>ゴウ</t>
    </rPh>
    <phoneticPr fontId="2"/>
  </si>
  <si>
    <t>西宮市100周年記念まちなかにぎわい事業推進補助金変更等申請及び報告書</t>
    <rPh sb="0" eb="3">
      <t>ニシ</t>
    </rPh>
    <rPh sb="6" eb="8">
      <t>シュウネン</t>
    </rPh>
    <rPh sb="8" eb="10">
      <t>キネン</t>
    </rPh>
    <rPh sb="18" eb="25">
      <t>ジギョウスイシンホジョキン</t>
    </rPh>
    <rPh sb="25" eb="27">
      <t>ヘンコウ</t>
    </rPh>
    <rPh sb="27" eb="28">
      <t>トウ</t>
    </rPh>
    <rPh sb="28" eb="30">
      <t>シンセイ</t>
    </rPh>
    <rPh sb="30" eb="31">
      <t>オヨ</t>
    </rPh>
    <rPh sb="32" eb="35">
      <t>ホウコクショ</t>
    </rPh>
    <phoneticPr fontId="2"/>
  </si>
  <si>
    <t>　西宮市100周年記念まちなかにぎわい事業推進補助金交付要綱第11条の規定により、標記補助金の</t>
    <rPh sb="30" eb="31">
      <t>ダイ</t>
    </rPh>
    <rPh sb="33" eb="34">
      <t>ジョウ</t>
    </rPh>
    <rPh sb="35" eb="37">
      <t>キテイ</t>
    </rPh>
    <rPh sb="45" eb="46">
      <t>キン</t>
    </rPh>
    <phoneticPr fontId="2"/>
  </si>
  <si>
    <t>変更申請及び実施報告を行います。</t>
    <rPh sb="0" eb="2">
      <t>ヘンコウ</t>
    </rPh>
    <rPh sb="2" eb="4">
      <t>シンセイ</t>
    </rPh>
    <rPh sb="4" eb="5">
      <t>オヨ</t>
    </rPh>
    <rPh sb="6" eb="10">
      <t>ジッシホウコク</t>
    </rPh>
    <rPh sb="11" eb="12">
      <t>オコナ</t>
    </rPh>
    <phoneticPr fontId="2"/>
  </si>
  <si>
    <t>◆対象補助制度</t>
    <rPh sb="1" eb="3">
      <t>タイショウ</t>
    </rPh>
    <rPh sb="3" eb="7">
      <t>ホジョセイド</t>
    </rPh>
    <phoneticPr fontId="2"/>
  </si>
  <si>
    <t>補助金名称</t>
    <rPh sb="0" eb="3">
      <t>ホジョキン</t>
    </rPh>
    <rPh sb="3" eb="5">
      <t>メイショウ</t>
    </rPh>
    <phoneticPr fontId="2"/>
  </si>
  <si>
    <t>西宮市100周年記念まちなかにぎわい事業推進補助金</t>
    <phoneticPr fontId="2"/>
  </si>
  <si>
    <t>事業目的・内容</t>
    <rPh sb="0" eb="2">
      <t>ジギョウ</t>
    </rPh>
    <rPh sb="2" eb="4">
      <t>モクテキ</t>
    </rPh>
    <rPh sb="5" eb="7">
      <t>ナイヨウ</t>
    </rPh>
    <phoneticPr fontId="2"/>
  </si>
  <si>
    <t>別紙のとおり</t>
    <rPh sb="0" eb="2">
      <t>ベッシ</t>
    </rPh>
    <phoneticPr fontId="2"/>
  </si>
  <si>
    <t>◆提出書類</t>
    <rPh sb="1" eb="5">
      <t>テイシュツショルイ</t>
    </rPh>
    <phoneticPr fontId="2"/>
  </si>
  <si>
    <t>以　上</t>
    <rPh sb="0" eb="1">
      <t>イ</t>
    </rPh>
    <rPh sb="2" eb="3">
      <t>ウエ</t>
    </rPh>
    <phoneticPr fontId="2"/>
  </si>
  <si>
    <t>・個人情報の取扱い及び暴力団等反社会的勢力でないことに関する誓約書（様式第２号）</t>
    <rPh sb="34" eb="36">
      <t>ヨウシキ</t>
    </rPh>
    <rPh sb="36" eb="37">
      <t>ダイ</t>
    </rPh>
    <rPh sb="38" eb="39">
      <t>ゴウ</t>
    </rPh>
    <phoneticPr fontId="2"/>
  </si>
  <si>
    <t>・団体の会則等の写し（法人格を有する場合は履歴事項全部証明書の写し）</t>
    <rPh sb="1" eb="3">
      <t>ダンタイ</t>
    </rPh>
    <rPh sb="4" eb="7">
      <t>カイソクトウ</t>
    </rPh>
    <rPh sb="8" eb="9">
      <t>ウツ</t>
    </rPh>
    <rPh sb="11" eb="14">
      <t>ホウジンカク</t>
    </rPh>
    <rPh sb="15" eb="16">
      <t>ユウ</t>
    </rPh>
    <rPh sb="18" eb="20">
      <t>バアイ</t>
    </rPh>
    <rPh sb="21" eb="30">
      <t>リレキジコウゼンブショウメイショ</t>
    </rPh>
    <rPh sb="31" eb="32">
      <t>ウツ</t>
    </rPh>
    <phoneticPr fontId="2"/>
  </si>
  <si>
    <t>交付決定日</t>
    <rPh sb="0" eb="4">
      <t>コウフケッテイ</t>
    </rPh>
    <rPh sb="4" eb="5">
      <t>ビ</t>
    </rPh>
    <phoneticPr fontId="2"/>
  </si>
  <si>
    <t>指令番号</t>
    <rPh sb="0" eb="4">
      <t>シレイバンゴウ</t>
    </rPh>
    <phoneticPr fontId="2"/>
  </si>
  <si>
    <t>◆変更内容</t>
    <rPh sb="1" eb="5">
      <t>ヘンコウナイヨウ</t>
    </rPh>
    <phoneticPr fontId="2"/>
  </si>
  <si>
    <t>変更内容</t>
    <rPh sb="0" eb="4">
      <t>ヘンコウナイヨウ</t>
    </rPh>
    <phoneticPr fontId="2"/>
  </si>
  <si>
    <t>（申請時の補助予定額）</t>
    <rPh sb="1" eb="4">
      <t>シンセイジ</t>
    </rPh>
    <rPh sb="5" eb="7">
      <t>ホジョ</t>
    </rPh>
    <rPh sb="7" eb="9">
      <t>ヨテイ</t>
    </rPh>
    <rPh sb="9" eb="10">
      <t>ガク</t>
    </rPh>
    <phoneticPr fontId="2"/>
  </si>
  <si>
    <t>補助金請求予定額</t>
    <rPh sb="0" eb="5">
      <t>ホジョキンセイキュウ</t>
    </rPh>
    <rPh sb="5" eb="8">
      <t>ヨテイガク</t>
    </rPh>
    <phoneticPr fontId="2"/>
  </si>
  <si>
    <t>金額変更理由</t>
    <rPh sb="0" eb="2">
      <t>キンガク</t>
    </rPh>
    <rPh sb="2" eb="6">
      <t>ヘンコウリユウ</t>
    </rPh>
    <phoneticPr fontId="2"/>
  </si>
  <si>
    <t>（「Eの５分の４」と「50万円」の額の小さい方を補助交付申請額とする）</t>
    <rPh sb="5" eb="6">
      <t>ブン</t>
    </rPh>
    <rPh sb="13" eb="14">
      <t>マン</t>
    </rPh>
    <rPh sb="14" eb="15">
      <t>エン</t>
    </rPh>
    <rPh sb="17" eb="18">
      <t>ガク</t>
    </rPh>
    <rPh sb="19" eb="20">
      <t>チイ</t>
    </rPh>
    <rPh sb="22" eb="23">
      <t>ホウ</t>
    </rPh>
    <rPh sb="24" eb="31">
      <t>ホジョコウフシンセイガク</t>
    </rPh>
    <phoneticPr fontId="2"/>
  </si>
  <si>
    <t>国県補助等</t>
    <rPh sb="0" eb="4">
      <t>クニケンホジョ</t>
    </rPh>
    <rPh sb="4" eb="5">
      <t>トウ</t>
    </rPh>
    <phoneticPr fontId="2"/>
  </si>
  <si>
    <t>その他変更事項</t>
    <rPh sb="2" eb="3">
      <t>タ</t>
    </rPh>
    <rPh sb="3" eb="5">
      <t>ヘンコウ</t>
    </rPh>
    <rPh sb="5" eb="7">
      <t>ジコウ</t>
    </rPh>
    <phoneticPr fontId="2"/>
  </si>
  <si>
    <t>◆実施状況</t>
    <rPh sb="1" eb="5">
      <t>ジッシジョウキョウ</t>
    </rPh>
    <phoneticPr fontId="2"/>
  </si>
  <si>
    <t>事業経過</t>
    <rPh sb="0" eb="2">
      <t>ジギョウ</t>
    </rPh>
    <rPh sb="2" eb="4">
      <t>ケイカ</t>
    </rPh>
    <phoneticPr fontId="2"/>
  </si>
  <si>
    <t>参加人数</t>
    <rPh sb="0" eb="4">
      <t>サンカニンズウ</t>
    </rPh>
    <phoneticPr fontId="2"/>
  </si>
  <si>
    <t>・事業収支計画書（様式第４号）、補助金使途明細書（様式第４号の２）及び見積書一式</t>
    <rPh sb="1" eb="3">
      <t>ジギョウ</t>
    </rPh>
    <rPh sb="3" eb="5">
      <t>シュウシ</t>
    </rPh>
    <rPh sb="5" eb="7">
      <t>ケイカク</t>
    </rPh>
    <rPh sb="7" eb="8">
      <t>ショ</t>
    </rPh>
    <rPh sb="9" eb="11">
      <t>ヨウシキ</t>
    </rPh>
    <rPh sb="11" eb="12">
      <t>ダイ</t>
    </rPh>
    <rPh sb="13" eb="14">
      <t>ゴウ</t>
    </rPh>
    <rPh sb="16" eb="24">
      <t>ホジョキンシトメイサイショ</t>
    </rPh>
    <rPh sb="25" eb="27">
      <t>ヨウシキ</t>
    </rPh>
    <rPh sb="27" eb="28">
      <t>ダイ</t>
    </rPh>
    <rPh sb="29" eb="30">
      <t>ゴウ</t>
    </rPh>
    <rPh sb="33" eb="34">
      <t>オヨ</t>
    </rPh>
    <rPh sb="35" eb="38">
      <t>ミツモリショ</t>
    </rPh>
    <rPh sb="38" eb="40">
      <t>イッシキ</t>
    </rPh>
    <phoneticPr fontId="2"/>
  </si>
  <si>
    <t>収支決算書（補助金収支明細書）</t>
    <rPh sb="9" eb="11">
      <t>シュウシ</t>
    </rPh>
    <phoneticPr fontId="2"/>
  </si>
  <si>
    <t>・収支決算書（様式第６号）、補助金収支明細書（様式第６号の２）及び領収書等の写し</t>
    <rPh sb="1" eb="3">
      <t>シュウシ</t>
    </rPh>
    <rPh sb="3" eb="5">
      <t>ケッサン</t>
    </rPh>
    <rPh sb="5" eb="6">
      <t>ショ</t>
    </rPh>
    <rPh sb="7" eb="9">
      <t>ヨウシキ</t>
    </rPh>
    <rPh sb="9" eb="10">
      <t>ダイ</t>
    </rPh>
    <rPh sb="11" eb="12">
      <t>ゴウ</t>
    </rPh>
    <rPh sb="14" eb="17">
      <t>ホジョキン</t>
    </rPh>
    <rPh sb="17" eb="19">
      <t>シュウシ</t>
    </rPh>
    <rPh sb="19" eb="22">
      <t>メイサイショ</t>
    </rPh>
    <rPh sb="23" eb="25">
      <t>ヨウシキ</t>
    </rPh>
    <rPh sb="25" eb="26">
      <t>ダイ</t>
    </rPh>
    <rPh sb="27" eb="28">
      <t>ゴウ</t>
    </rPh>
    <rPh sb="31" eb="32">
      <t>オヨ</t>
    </rPh>
    <rPh sb="33" eb="36">
      <t>リョウシュウショ</t>
    </rPh>
    <rPh sb="36" eb="37">
      <t>トウ</t>
    </rPh>
    <rPh sb="38" eb="39">
      <t>ウツ</t>
    </rPh>
    <phoneticPr fontId="2"/>
  </si>
  <si>
    <t>・事業の様子がわかる写真</t>
    <rPh sb="1" eb="3">
      <t>ジギョウ</t>
    </rPh>
    <rPh sb="4" eb="6">
      <t>ヨウス</t>
    </rPh>
    <rPh sb="10" eb="12">
      <t>シャシン</t>
    </rPh>
    <phoneticPr fontId="2"/>
  </si>
  <si>
    <t>様式第７号</t>
    <rPh sb="0" eb="2">
      <t>ヨウシキ</t>
    </rPh>
    <rPh sb="2" eb="3">
      <t>ダイ</t>
    </rPh>
    <rPh sb="4" eb="5">
      <t>ゴウ</t>
    </rPh>
    <phoneticPr fontId="2"/>
  </si>
  <si>
    <t>以　上</t>
    <rPh sb="0" eb="1">
      <t>イ</t>
    </rPh>
    <rPh sb="2" eb="3">
      <t>ウエ</t>
    </rPh>
    <phoneticPr fontId="2"/>
  </si>
  <si>
    <t>　西宮市100周年記念まちなかにぎわい事業推進補助金交付要綱第11条の規定により、標記補助金の交付を</t>
    <rPh sb="30" eb="31">
      <t>ダイ</t>
    </rPh>
    <rPh sb="33" eb="34">
      <t>ジョウ</t>
    </rPh>
    <rPh sb="35" eb="37">
      <t>キテイ</t>
    </rPh>
    <rPh sb="45" eb="46">
      <t>キン</t>
    </rPh>
    <rPh sb="47" eb="49">
      <t>コウフ</t>
    </rPh>
    <phoneticPr fontId="2"/>
  </si>
  <si>
    <t>請求します。</t>
    <rPh sb="0" eb="2">
      <t>セイキュウ</t>
    </rPh>
    <phoneticPr fontId="2"/>
  </si>
  <si>
    <t>◆請求内容</t>
    <rPh sb="1" eb="5">
      <t>セイキュウナイヨウ</t>
    </rPh>
    <phoneticPr fontId="2"/>
  </si>
  <si>
    <t>補助金請求額</t>
    <rPh sb="0" eb="5">
      <t>ホジョキンセイキュウ</t>
    </rPh>
    <rPh sb="5" eb="6">
      <t>ガク</t>
    </rPh>
    <phoneticPr fontId="2"/>
  </si>
  <si>
    <t>（事業実施後の補助予定額）</t>
    <rPh sb="1" eb="3">
      <t>ジギョウ</t>
    </rPh>
    <rPh sb="3" eb="5">
      <t>ジッシ</t>
    </rPh>
    <rPh sb="5" eb="6">
      <t>ゴ</t>
    </rPh>
    <rPh sb="7" eb="9">
      <t>ホジョ</t>
    </rPh>
    <rPh sb="9" eb="11">
      <t>ヨテイ</t>
    </rPh>
    <rPh sb="11" eb="12">
      <t>ガク</t>
    </rPh>
    <phoneticPr fontId="2"/>
  </si>
  <si>
    <t>補助金交付済額</t>
    <rPh sb="0" eb="3">
      <t>ホジョキン</t>
    </rPh>
    <rPh sb="3" eb="5">
      <t>コウフ</t>
    </rPh>
    <rPh sb="5" eb="6">
      <t>ズミ</t>
    </rPh>
    <rPh sb="6" eb="7">
      <t>ガク</t>
    </rPh>
    <phoneticPr fontId="2"/>
  </si>
  <si>
    <t>◆振込先口座情報</t>
    <rPh sb="1" eb="4">
      <t>フリコミサキ</t>
    </rPh>
    <rPh sb="4" eb="6">
      <t>コウザ</t>
    </rPh>
    <rPh sb="6" eb="8">
      <t>ジョウホウ</t>
    </rPh>
    <phoneticPr fontId="2"/>
  </si>
  <si>
    <t>金融機関名</t>
    <rPh sb="0" eb="5">
      <t>キンユウキカンメイ</t>
    </rPh>
    <phoneticPr fontId="2"/>
  </si>
  <si>
    <t>金融機関コード</t>
    <rPh sb="0" eb="4">
      <t>キンユウキカン</t>
    </rPh>
    <phoneticPr fontId="2"/>
  </si>
  <si>
    <t>支店名</t>
    <rPh sb="0" eb="3">
      <t>シテンメイ</t>
    </rPh>
    <phoneticPr fontId="2"/>
  </si>
  <si>
    <t>支店コード</t>
    <rPh sb="0" eb="2">
      <t>シテン</t>
    </rPh>
    <phoneticPr fontId="2"/>
  </si>
  <si>
    <t>預金種別</t>
    <rPh sb="0" eb="4">
      <t>ヨキンシュベツ</t>
    </rPh>
    <phoneticPr fontId="2"/>
  </si>
  <si>
    <t>口座番号</t>
    <rPh sb="0" eb="4">
      <t>コウザバンゴウ</t>
    </rPh>
    <phoneticPr fontId="2"/>
  </si>
  <si>
    <t>交付請求及び口座振替依頼書</t>
    <rPh sb="0" eb="2">
      <t>コウフ</t>
    </rPh>
    <rPh sb="2" eb="4">
      <t>セイキュウ</t>
    </rPh>
    <rPh sb="4" eb="5">
      <t>オヨ</t>
    </rPh>
    <rPh sb="6" eb="8">
      <t>コウザ</t>
    </rPh>
    <rPh sb="8" eb="10">
      <t>フリカエ</t>
    </rPh>
    <rPh sb="10" eb="13">
      <t>イライショ</t>
    </rPh>
    <phoneticPr fontId="2"/>
  </si>
  <si>
    <t>西宮市100周年記念まちなかにぎわい事業推進補助金</t>
    <rPh sb="0" eb="3">
      <t>ニシ</t>
    </rPh>
    <rPh sb="6" eb="8">
      <t>シュウネン</t>
    </rPh>
    <rPh sb="8" eb="10">
      <t>キネン</t>
    </rPh>
    <rPh sb="18" eb="25">
      <t>ジギョウスイシンホジョキン</t>
    </rPh>
    <phoneticPr fontId="2"/>
  </si>
  <si>
    <t>名義人名（ｶﾀｶﾅ）</t>
    <rPh sb="0" eb="4">
      <t>メイギニンメイ</t>
    </rPh>
    <phoneticPr fontId="2"/>
  </si>
  <si>
    <t>普通</t>
    <rPh sb="0" eb="2">
      <t>フツウ</t>
    </rPh>
    <phoneticPr fontId="2"/>
  </si>
  <si>
    <t>当座</t>
    <rPh sb="0" eb="2">
      <t>トウザ</t>
    </rPh>
    <phoneticPr fontId="2"/>
  </si>
  <si>
    <t>貯蓄</t>
    <rPh sb="0" eb="2">
      <t>チョチク</t>
    </rPh>
    <phoneticPr fontId="2"/>
  </si>
  <si>
    <t>その他</t>
    <rPh sb="2" eb="3">
      <t>タ</t>
    </rPh>
    <phoneticPr fontId="2"/>
  </si>
  <si>
    <t>（フリガナ）</t>
  </si>
  <si>
    <t>パートナーID</t>
  </si>
  <si>
    <t>事業実施場所</t>
  </si>
  <si>
    <t>・事業計画書（兼クラウドファンディング登録シート）（様式第３号）及び掲載写真</t>
    <rPh sb="26" eb="28">
      <t>ヨウシキ</t>
    </rPh>
    <rPh sb="28" eb="29">
      <t>ダイ</t>
    </rPh>
    <rPh sb="30" eb="31">
      <t>ゴウ</t>
    </rPh>
    <rPh sb="32" eb="33">
      <t>オヨ</t>
    </rPh>
    <rPh sb="34" eb="38">
      <t>ケイサイシャシン</t>
    </rPh>
    <phoneticPr fontId="2"/>
  </si>
  <si>
    <t>・直近の事業報告書又は決算報告書（様式不問）</t>
    <rPh sb="1" eb="3">
      <t>チョッキン</t>
    </rPh>
    <rPh sb="4" eb="9">
      <t>ジギョウホウコクショ</t>
    </rPh>
    <rPh sb="9" eb="10">
      <t>マタ</t>
    </rPh>
    <rPh sb="11" eb="16">
      <t>ケッサンホウコクショ</t>
    </rPh>
    <rPh sb="17" eb="21">
      <t>ヨウシキフモン</t>
    </rPh>
    <phoneticPr fontId="2"/>
  </si>
  <si>
    <t>・役員名簿（構成員と本市の関係（在住・在勤・在学等）を明記すること。様式不問）</t>
    <rPh sb="1" eb="5">
      <t>ヤクインメイボ</t>
    </rPh>
    <rPh sb="6" eb="9">
      <t>コウセイイン</t>
    </rPh>
    <rPh sb="10" eb="12">
      <t>ホンシ</t>
    </rPh>
    <rPh sb="13" eb="15">
      <t>カンケイ</t>
    </rPh>
    <rPh sb="16" eb="18">
      <t>ザイジュウ</t>
    </rPh>
    <rPh sb="19" eb="21">
      <t>ザイキン</t>
    </rPh>
    <rPh sb="22" eb="25">
      <t>ザイガクトウ</t>
    </rPh>
    <rPh sb="27" eb="29">
      <t>メイキ</t>
    </rPh>
    <rPh sb="34" eb="38">
      <t>ヨウシキフモン</t>
    </rPh>
    <phoneticPr fontId="2"/>
  </si>
  <si>
    <t>交付決定日</t>
    <rPh sb="0" eb="5">
      <t>コウフケッテイビ</t>
    </rPh>
    <phoneticPr fontId="2"/>
  </si>
  <si>
    <t>補助金請求予定額</t>
    <rPh sb="0" eb="8">
      <t>ホジョキンセイキュウヨテイガク</t>
    </rPh>
    <phoneticPr fontId="2"/>
  </si>
  <si>
    <t>添付（別途添付のこと）</t>
  </si>
  <si>
    <r>
      <t>（１）</t>
    </r>
    <r>
      <rPr>
        <b/>
        <sz val="11"/>
        <color theme="1"/>
        <rFont val="ＭＳ Ｐゴシック"/>
        <family val="3"/>
        <charset val="128"/>
      </rPr>
      <t>ロゴマーク等を食品関連で使用する場合　</t>
    </r>
    <r>
      <rPr>
        <sz val="11"/>
        <color theme="1"/>
        <rFont val="ＭＳ Ｐゴシック"/>
        <family val="3"/>
        <charset val="128"/>
      </rPr>
      <t>製造もしくは販売にかかる「営業許可書（写し）」及び</t>
    </r>
    <rPh sb="8" eb="9">
      <t>トウ</t>
    </rPh>
    <rPh sb="10" eb="12">
      <t>ショクヒン</t>
    </rPh>
    <rPh sb="12" eb="14">
      <t>カンレン</t>
    </rPh>
    <rPh sb="15" eb="17">
      <t>シヨウ</t>
    </rPh>
    <rPh sb="19" eb="21">
      <t>バアイ</t>
    </rPh>
    <rPh sb="22" eb="24">
      <t>セイゾウ</t>
    </rPh>
    <rPh sb="28" eb="30">
      <t>ハンバイ</t>
    </rPh>
    <rPh sb="35" eb="37">
      <t>エイギョウ</t>
    </rPh>
    <rPh sb="37" eb="40">
      <t>キョカショ</t>
    </rPh>
    <rPh sb="41" eb="42">
      <t>ウツ</t>
    </rPh>
    <rPh sb="45" eb="46">
      <t>オヨ</t>
    </rPh>
    <phoneticPr fontId="6"/>
  </si>
  <si>
    <r>
      <t>（２）　⇒</t>
    </r>
    <r>
      <rPr>
        <b/>
        <sz val="11"/>
        <color theme="1"/>
        <rFont val="ＭＳ Ｐゴシック"/>
        <family val="3"/>
        <charset val="128"/>
      </rPr>
      <t>食品のうち、弁当・惣菜類の場合</t>
    </r>
    <r>
      <rPr>
        <sz val="11"/>
        <color theme="1"/>
        <rFont val="ＭＳ Ｐゴシック"/>
        <family val="3"/>
        <charset val="128"/>
      </rPr>
      <t>　業歴の分かる資料</t>
    </r>
    <r>
      <rPr>
        <sz val="10"/>
        <color theme="1"/>
        <rFont val="ＭＳ Ｐゴシック"/>
        <family val="3"/>
        <charset val="128"/>
      </rPr>
      <t>　（開業届、商業登記簿謄本、確定申告書など）</t>
    </r>
    <rPh sb="5" eb="7">
      <t>ショクヒン</t>
    </rPh>
    <rPh sb="11" eb="13">
      <t>ベントウ</t>
    </rPh>
    <rPh sb="14" eb="16">
      <t>ソウザイ</t>
    </rPh>
    <rPh sb="16" eb="17">
      <t>ルイ</t>
    </rPh>
    <rPh sb="18" eb="20">
      <t>バアイ</t>
    </rPh>
    <rPh sb="21" eb="23">
      <t>ギョウレキ</t>
    </rPh>
    <rPh sb="24" eb="25">
      <t>ワ</t>
    </rPh>
    <rPh sb="27" eb="29">
      <t>シリョウ</t>
    </rPh>
    <phoneticPr fontId="6"/>
  </si>
  <si>
    <t>・市制100周年冠付、ロゴマーク及びキャッチフレーズ使用申請書（ロゴ等様式１、同２及び冠付様式３）</t>
    <rPh sb="1" eb="3">
      <t>シセイ</t>
    </rPh>
    <rPh sb="6" eb="8">
      <t>シュウネン</t>
    </rPh>
    <rPh sb="8" eb="10">
      <t>カンムリツ</t>
    </rPh>
    <rPh sb="16" eb="17">
      <t>オヨ</t>
    </rPh>
    <rPh sb="26" eb="28">
      <t>シヨウ</t>
    </rPh>
    <rPh sb="28" eb="31">
      <t>シンセイショ</t>
    </rPh>
    <rPh sb="34" eb="37">
      <t>トウヨウシキ</t>
    </rPh>
    <rPh sb="39" eb="40">
      <t>ドウ</t>
    </rPh>
    <rPh sb="41" eb="42">
      <t>オヨ</t>
    </rPh>
    <rPh sb="43" eb="45">
      <t>カンムリツ</t>
    </rPh>
    <rPh sb="45" eb="47">
      <t>ヨウシキ</t>
    </rPh>
    <phoneticPr fontId="2"/>
  </si>
  <si>
    <t>・市ホームページ掲載用写真（6：5のサイズ）</t>
    <rPh sb="1" eb="2">
      <t>シ</t>
    </rPh>
    <rPh sb="8" eb="13">
      <t>ケイサイヨウシャシン</t>
    </rPh>
    <phoneticPr fontId="2"/>
  </si>
  <si>
    <t>・ロゴマーク及びキャッチフレーズを添付したチラシ、物品その他使用物の見本等（写真、データ等可）</t>
    <rPh sb="6" eb="7">
      <t>オヨ</t>
    </rPh>
    <rPh sb="17" eb="19">
      <t>テンプ</t>
    </rPh>
    <rPh sb="25" eb="27">
      <t>ブッピン</t>
    </rPh>
    <rPh sb="29" eb="30">
      <t>タ</t>
    </rPh>
    <rPh sb="30" eb="33">
      <t>シヨウブツ</t>
    </rPh>
    <rPh sb="34" eb="37">
      <t>ミホントウ</t>
    </rPh>
    <rPh sb="38" eb="40">
      <t>シャシン</t>
    </rPh>
    <rPh sb="44" eb="45">
      <t>トウ</t>
    </rPh>
    <rPh sb="45" eb="46">
      <t>カ</t>
    </rPh>
    <phoneticPr fontId="2"/>
  </si>
  <si>
    <t>西百ま推会議指令第000号</t>
    <rPh sb="0" eb="1">
      <t>ニシ</t>
    </rPh>
    <rPh sb="1" eb="2">
      <t>ヒャク</t>
    </rPh>
    <rPh sb="3" eb="4">
      <t>スイ</t>
    </rPh>
    <rPh sb="4" eb="6">
      <t>カイギ</t>
    </rPh>
    <rPh sb="6" eb="8">
      <t>シレイ</t>
    </rPh>
    <rPh sb="8" eb="9">
      <t>ダイ</t>
    </rPh>
    <rPh sb="12" eb="13">
      <t>ゴウ</t>
    </rPh>
    <phoneticPr fontId="2"/>
  </si>
  <si>
    <t>（ゆうちょ銀行も７桁）</t>
    <rPh sb="5" eb="7">
      <t>ギンコウ</t>
    </rPh>
    <rPh sb="9" eb="10">
      <t>ケタ</t>
    </rPh>
    <phoneticPr fontId="2"/>
  </si>
  <si>
    <t>・補助金交付等申請書（様式第１号：本書）</t>
    <rPh sb="11" eb="13">
      <t>ヨウシキ</t>
    </rPh>
    <rPh sb="13" eb="14">
      <t>ダイ</t>
    </rPh>
    <rPh sb="15" eb="16">
      <t>ゴウ</t>
    </rPh>
    <rPh sb="17" eb="19">
      <t>ホンショ</t>
    </rPh>
    <phoneticPr fontId="2"/>
  </si>
  <si>
    <t>事業実施始期</t>
    <rPh sb="0" eb="2">
      <t>ジギョウ</t>
    </rPh>
    <rPh sb="2" eb="4">
      <t>ジッシ</t>
    </rPh>
    <rPh sb="4" eb="6">
      <t>シキ</t>
    </rPh>
    <phoneticPr fontId="2"/>
  </si>
  <si>
    <t>事業実施終期</t>
    <rPh sb="0" eb="2">
      <t>ジギョウ</t>
    </rPh>
    <rPh sb="2" eb="4">
      <t>ジッシ</t>
    </rPh>
    <rPh sb="4" eb="6">
      <t>シュウキ</t>
    </rPh>
    <phoneticPr fontId="2"/>
  </si>
  <si>
    <t>(７) 申請書及び添付書類の申請内容に事実と相違がないこと。</t>
    <phoneticPr fontId="2"/>
  </si>
  <si>
    <t>(６) 西宮市暴力団の排除の推進に関する条例（平成24年西宮市条例第67号）に規定する暴力団、暴力団員</t>
    <rPh sb="14" eb="16">
      <t>スイシン</t>
    </rPh>
    <rPh sb="17" eb="18">
      <t>カン</t>
    </rPh>
    <rPh sb="23" eb="25">
      <t>ヘイセイ</t>
    </rPh>
    <rPh sb="27" eb="28">
      <t>ネン</t>
    </rPh>
    <phoneticPr fontId="2"/>
  </si>
  <si>
    <t>(４) 補助金の交付決定を受けた場合は、当該補助事業に対するクラウドファンディングによる寄附が拡大</t>
    <rPh sb="10" eb="12">
      <t>ケッテイ</t>
    </rPh>
    <rPh sb="20" eb="22">
      <t>トウガイ</t>
    </rPh>
    <rPh sb="22" eb="26">
      <t>ホジョジギョウ</t>
    </rPh>
    <rPh sb="27" eb="28">
      <t>タイ</t>
    </rPh>
    <rPh sb="44" eb="46">
      <t>キフ</t>
    </rPh>
    <rPh sb="47" eb="49">
      <t>カクダイ</t>
    </rPh>
    <phoneticPr fontId="2"/>
  </si>
  <si>
    <t>　　　されるよう、周知広報を独自に行うなど努めること。</t>
    <rPh sb="9" eb="11">
      <t>シュウチ</t>
    </rPh>
    <rPh sb="11" eb="13">
      <t>コウホウ</t>
    </rPh>
    <rPh sb="14" eb="16">
      <t>ドクジ</t>
    </rPh>
    <rPh sb="17" eb="18">
      <t>オコナ</t>
    </rPh>
    <rPh sb="21" eb="22">
      <t>ツト</t>
    </rPh>
    <phoneticPr fontId="2"/>
  </si>
  <si>
    <t>(５) 補助金の交付決定を受けた場合は、寄附者に対して、補助事業の経過報告を行うなどして、補助事業に</t>
    <rPh sb="10" eb="12">
      <t>ケッテイ</t>
    </rPh>
    <rPh sb="20" eb="23">
      <t>キフシャ</t>
    </rPh>
    <phoneticPr fontId="2"/>
  </si>
  <si>
    <t>◆事業目的</t>
    <rPh sb="1" eb="5">
      <t>ジギョウモクテキ</t>
    </rPh>
    <phoneticPr fontId="2"/>
  </si>
  <si>
    <t>◆事業の様子</t>
    <rPh sb="1" eb="3">
      <t>ジギョウ</t>
    </rPh>
    <rPh sb="4" eb="6">
      <t>ヨウス</t>
    </rPh>
    <phoneticPr fontId="2"/>
  </si>
  <si>
    <t>◆事業の成果・工夫した点</t>
    <rPh sb="1" eb="3">
      <t>ジギョウ</t>
    </rPh>
    <rPh sb="4" eb="6">
      <t>セイカ</t>
    </rPh>
    <rPh sb="7" eb="9">
      <t>クフウ</t>
    </rPh>
    <rPh sb="11" eb="12">
      <t>テン</t>
    </rPh>
    <phoneticPr fontId="2"/>
  </si>
  <si>
    <t>◆今後の課題・苦労した点</t>
    <rPh sb="1" eb="3">
      <t>コンゴ</t>
    </rPh>
    <rPh sb="4" eb="6">
      <t>カダイ</t>
    </rPh>
    <rPh sb="7" eb="9">
      <t>クロウ</t>
    </rPh>
    <rPh sb="11" eb="12">
      <t>テン</t>
    </rPh>
    <phoneticPr fontId="2"/>
  </si>
  <si>
    <t>様式第５号の２</t>
    <rPh sb="0" eb="2">
      <t>ヨウシキ</t>
    </rPh>
    <rPh sb="2" eb="3">
      <t>ダイ</t>
    </rPh>
    <rPh sb="4" eb="5">
      <t>ゴウ</t>
    </rPh>
    <phoneticPr fontId="2"/>
  </si>
  <si>
    <t>・報告書別紙（様式第５号の２）</t>
    <rPh sb="1" eb="4">
      <t>ホウコクショ</t>
    </rPh>
    <rPh sb="4" eb="6">
      <t>ベッシ</t>
    </rPh>
    <rPh sb="7" eb="9">
      <t>ヨウシキ</t>
    </rPh>
    <rPh sb="9" eb="10">
      <t>ダイ</t>
    </rPh>
    <rPh sb="11" eb="12">
      <t>ゴウ</t>
    </rPh>
    <phoneticPr fontId="2"/>
  </si>
  <si>
    <t>◆参加人数・アンケート結果（グラフなど挿入可）</t>
    <rPh sb="1" eb="5">
      <t>サンカニンズウ</t>
    </rPh>
    <rPh sb="11" eb="13">
      <t>ケッカ</t>
    </rPh>
    <rPh sb="19" eb="21">
      <t>ソウニュウ</t>
    </rPh>
    <rPh sb="21" eb="22">
      <t>カ</t>
    </rPh>
    <phoneticPr fontId="2"/>
  </si>
  <si>
    <t>◆自己評価欄</t>
    <rPh sb="1" eb="5">
      <t>ジコヒョウカ</t>
    </rPh>
    <rPh sb="5" eb="6">
      <t>ラン</t>
    </rPh>
    <phoneticPr fontId="2"/>
  </si>
  <si>
    <t>◆参加者の声</t>
    <phoneticPr fontId="2"/>
  </si>
  <si>
    <t>プロジェクト名</t>
    <rPh sb="6" eb="7">
      <t>メイ</t>
    </rPh>
    <phoneticPr fontId="2"/>
  </si>
  <si>
    <t>■事業概要</t>
    <rPh sb="1" eb="3">
      <t>ジギョウ</t>
    </rPh>
    <rPh sb="3" eb="5">
      <t>ガイヨウ</t>
    </rPh>
    <phoneticPr fontId="2"/>
  </si>
  <si>
    <r>
      <t>提案事業名</t>
    </r>
    <r>
      <rPr>
        <b/>
        <sz val="12"/>
        <color rgb="FFFF0000"/>
        <rFont val="BIZ UDPゴシック"/>
        <family val="3"/>
        <charset val="128"/>
      </rPr>
      <t>※必須</t>
    </r>
    <rPh sb="0" eb="2">
      <t>テイアン</t>
    </rPh>
    <rPh sb="2" eb="4">
      <t>ジギョウ</t>
    </rPh>
    <rPh sb="4" eb="5">
      <t>メイ</t>
    </rPh>
    <phoneticPr fontId="2"/>
  </si>
  <si>
    <r>
      <t>5.スケジュール</t>
    </r>
    <r>
      <rPr>
        <b/>
        <sz val="14"/>
        <color rgb="FFFF0000"/>
        <rFont val="BIZ UDPゴシック"/>
        <family val="3"/>
        <charset val="128"/>
      </rPr>
      <t>※必須</t>
    </r>
    <rPh sb="9" eb="11">
      <t>ヒッス</t>
    </rPh>
    <phoneticPr fontId="2"/>
  </si>
  <si>
    <t>本事業の宣伝に使用するチラシ、ポスター及びホームページにロゴマーク等を使用します。</t>
    <rPh sb="0" eb="1">
      <t>ホン</t>
    </rPh>
    <rPh sb="1" eb="3">
      <t>ジギョウ</t>
    </rPh>
    <rPh sb="19" eb="20">
      <t>オヨ</t>
    </rPh>
    <phoneticPr fontId="2"/>
  </si>
  <si>
    <t>チラシ、ポスター、ホームページ（SNS含む）</t>
    <rPh sb="19" eb="20">
      <t>フク</t>
    </rPh>
    <phoneticPr fontId="2"/>
  </si>
  <si>
    <t>様式第６号により提出する内容の明細を下記のとおり提出いたします。</t>
    <rPh sb="0" eb="2">
      <t>ヨウシキ</t>
    </rPh>
    <rPh sb="2" eb="3">
      <t>ダイ</t>
    </rPh>
    <rPh sb="4" eb="5">
      <t>ゴウ</t>
    </rPh>
    <rPh sb="8" eb="10">
      <t>テイシュツ</t>
    </rPh>
    <rPh sb="12" eb="14">
      <t>ナイヨウ</t>
    </rPh>
    <rPh sb="15" eb="17">
      <t>メイサイ</t>
    </rPh>
    <rPh sb="18" eb="24">
      <t>カキ</t>
    </rPh>
    <rPh sb="24" eb="26">
      <t>テイシュツ</t>
    </rPh>
    <phoneticPr fontId="2"/>
  </si>
  <si>
    <r>
      <t>■カテゴリー選択</t>
    </r>
    <r>
      <rPr>
        <b/>
        <sz val="14"/>
        <color rgb="FFFF0000"/>
        <rFont val="BIZ UDPゴシック"/>
        <family val="3"/>
        <charset val="128"/>
      </rPr>
      <t>※必須</t>
    </r>
    <r>
      <rPr>
        <b/>
        <sz val="14"/>
        <color theme="1"/>
        <rFont val="BIZ UDPゴシック"/>
        <family val="3"/>
        <charset val="128"/>
      </rPr>
      <t>（下記カテゴリから１つのみ→プルダウン選択）</t>
    </r>
    <rPh sb="6" eb="8">
      <t>センタク</t>
    </rPh>
    <rPh sb="9" eb="11">
      <t>ヒッス</t>
    </rPh>
    <rPh sb="12" eb="14">
      <t>カキ</t>
    </rPh>
    <rPh sb="30" eb="32">
      <t>センタク</t>
    </rPh>
    <phoneticPr fontId="2"/>
  </si>
  <si>
    <t>教育・人づくり</t>
  </si>
  <si>
    <t>健康・医療・福祉</t>
  </si>
  <si>
    <t>こども・子育て</t>
  </si>
  <si>
    <t>環境・衛生</t>
  </si>
  <si>
    <t>地域・産業振興</t>
  </si>
  <si>
    <t>スポーツ・文化支援</t>
  </si>
  <si>
    <t>まちづくり・市民活動</t>
  </si>
  <si>
    <t>観光・交流・定住促進</t>
  </si>
  <si>
    <t>安心・安全・防災</t>
  </si>
  <si>
    <t>災害支援・復興</t>
  </si>
  <si>
    <t>その他</t>
  </si>
  <si>
    <t>（必ず選択してください）</t>
    <rPh sb="1" eb="2">
      <t>カナラ</t>
    </rPh>
    <rPh sb="3" eb="5">
      <t>センタク</t>
    </rPh>
    <phoneticPr fontId="2"/>
  </si>
  <si>
    <r>
      <t>3.プロジェクト内容説明（事業内容説明）</t>
    </r>
    <r>
      <rPr>
        <b/>
        <sz val="14"/>
        <color rgb="FFFF0000"/>
        <rFont val="BIZ UDPゴシック"/>
        <family val="3"/>
        <charset val="128"/>
      </rPr>
      <t>※必須</t>
    </r>
    <rPh sb="8" eb="12">
      <t>ナイヨウセツメイ</t>
    </rPh>
    <rPh sb="13" eb="15">
      <t>ジギョウ</t>
    </rPh>
    <rPh sb="15" eb="17">
      <t>ナイヨウ</t>
    </rPh>
    <rPh sb="17" eb="19">
      <t>セツメイ</t>
    </rPh>
    <rPh sb="21" eb="23">
      <t>ヒッス</t>
    </rPh>
    <phoneticPr fontId="2"/>
  </si>
  <si>
    <t>有</t>
    <rPh sb="0" eb="1">
      <t>アリ</t>
    </rPh>
    <phoneticPr fontId="2"/>
  </si>
  <si>
    <t>無</t>
    <rPh sb="0" eb="1">
      <t>ナシ</t>
    </rPh>
    <phoneticPr fontId="2"/>
  </si>
  <si>
    <t>取得している（自身が権利保有者の場合を含む）</t>
    <rPh sb="0" eb="2">
      <t>シュトク</t>
    </rPh>
    <rPh sb="7" eb="9">
      <t>ジシン</t>
    </rPh>
    <rPh sb="10" eb="12">
      <t>ケンリ</t>
    </rPh>
    <rPh sb="12" eb="15">
      <t>ホユウシャ</t>
    </rPh>
    <rPh sb="16" eb="18">
      <t>バアイ</t>
    </rPh>
    <rPh sb="19" eb="20">
      <t>フク</t>
    </rPh>
    <phoneticPr fontId="2"/>
  </si>
  <si>
    <t>取得していない</t>
    <rPh sb="0" eb="2">
      <t>シュトク</t>
    </rPh>
    <phoneticPr fontId="2"/>
  </si>
  <si>
    <t>画像の有無　：</t>
    <rPh sb="0" eb="2">
      <t>ガゾウ</t>
    </rPh>
    <rPh sb="3" eb="5">
      <t>ウム</t>
    </rPh>
    <phoneticPr fontId="2"/>
  </si>
  <si>
    <t>画像の肖像権・著作権についての利用承諾（権利保持者から）　：</t>
    <rPh sb="15" eb="19">
      <t>リヨウショウダク</t>
    </rPh>
    <phoneticPr fontId="2"/>
  </si>
  <si>
    <t>※ご提供頂く画像ファイルのタイトルに「3.プロジェクト内容説明」と記載ください。</t>
    <phoneticPr fontId="2"/>
  </si>
  <si>
    <t>※ご提供頂く画像ファイルのタイトルに「5.目指すところ」と記載ください。</t>
    <phoneticPr fontId="2"/>
  </si>
  <si>
    <t>※ご提供頂く画像ファイルのタイトルに「8.プロジェクト進行スケジュール]と記載ください。</t>
    <phoneticPr fontId="2"/>
  </si>
  <si>
    <t>推進会議記入箇所</t>
    <rPh sb="0" eb="4">
      <t>スイシンカイギ</t>
    </rPh>
    <rPh sb="4" eb="8">
      <t>キニュウカショ</t>
    </rPh>
    <phoneticPr fontId="2"/>
  </si>
  <si>
    <r>
      <t>自主財源</t>
    </r>
    <r>
      <rPr>
        <sz val="8"/>
        <color theme="1"/>
        <rFont val="BIZ UDPゴシック"/>
        <family val="3"/>
        <charset val="128"/>
      </rPr>
      <t>（D)</t>
    </r>
    <rPh sb="0" eb="4">
      <t>ジシュザイゲン</t>
    </rPh>
    <phoneticPr fontId="2"/>
  </si>
  <si>
    <t>（必ず選択してください）</t>
    <rPh sb="1" eb="2">
      <t>カナラ</t>
    </rPh>
    <rPh sb="3" eb="5">
      <t>センタク</t>
    </rPh>
    <phoneticPr fontId="2"/>
  </si>
  <si>
    <t>（参考：カテゴリ一覧）</t>
    <rPh sb="1" eb="3">
      <t>サンコウ</t>
    </rPh>
    <rPh sb="8" eb="10">
      <t>イチラン</t>
    </rPh>
    <phoneticPr fontId="2"/>
  </si>
  <si>
    <t>回答</t>
    <rPh sb="0" eb="2">
      <t>カイトウ</t>
    </rPh>
    <phoneticPr fontId="2"/>
  </si>
  <si>
    <t>収入（入場料など）</t>
    <rPh sb="0" eb="2">
      <t>シュウニュウ</t>
    </rPh>
    <rPh sb="3" eb="6">
      <t>ニュウジョウリョウ</t>
    </rPh>
    <phoneticPr fontId="2"/>
  </si>
  <si>
    <t>収入（売上）</t>
    <rPh sb="0" eb="2">
      <t>シュウニュウ</t>
    </rPh>
    <rPh sb="3" eb="5">
      <t>ウリアゲ</t>
    </rPh>
    <phoneticPr fontId="2"/>
  </si>
  <si>
    <t>収入（その他）</t>
    <rPh sb="0" eb="2">
      <t>シュウニュウ</t>
    </rPh>
    <rPh sb="5" eb="6">
      <t>タ</t>
    </rPh>
    <phoneticPr fontId="2"/>
  </si>
  <si>
    <t>各種補助（本補助金除く）</t>
    <rPh sb="0" eb="4">
      <t>カクシュホジョ</t>
    </rPh>
    <rPh sb="5" eb="6">
      <t>ホン</t>
    </rPh>
    <rPh sb="6" eb="9">
      <t>ホジョキン</t>
    </rPh>
    <rPh sb="9" eb="10">
      <t>ノゾ</t>
    </rPh>
    <phoneticPr fontId="46"/>
  </si>
  <si>
    <t>３　本補助金計算の部</t>
    <rPh sb="2" eb="3">
      <t>ホン</t>
    </rPh>
    <rPh sb="3" eb="6">
      <t>ホジョキン</t>
    </rPh>
    <rPh sb="6" eb="8">
      <t>ケイサン</t>
    </rPh>
    <rPh sb="9" eb="10">
      <t>ブ</t>
    </rPh>
    <phoneticPr fontId="46"/>
  </si>
  <si>
    <t>収入（その他）</t>
    <rPh sb="0" eb="2">
      <t>シュウニュウ</t>
    </rPh>
    <rPh sb="5" eb="6">
      <t>タ</t>
    </rPh>
    <phoneticPr fontId="2"/>
  </si>
  <si>
    <t>小計（c）</t>
    <rPh sb="0" eb="2">
      <t>ショウケイ</t>
    </rPh>
    <phoneticPr fontId="46"/>
  </si>
  <si>
    <t>小計（d）</t>
    <rPh sb="0" eb="2">
      <t>ショウケイ</t>
    </rPh>
    <phoneticPr fontId="46"/>
  </si>
  <si>
    <t>収入</t>
    <phoneticPr fontId="2"/>
  </si>
  <si>
    <r>
      <t>補助交付申請額</t>
    </r>
    <r>
      <rPr>
        <b/>
        <sz val="9"/>
        <color theme="0"/>
        <rFont val="BIZ UDPゴシック"/>
        <family val="3"/>
        <charset val="128"/>
      </rPr>
      <t>（括弧内：補助保証額）</t>
    </r>
    <rPh sb="0" eb="7">
      <t>ホジョコウフシンセイガク</t>
    </rPh>
    <rPh sb="8" eb="11">
      <t>カッコナイ</t>
    </rPh>
    <rPh sb="12" eb="17">
      <t>ホジョホショウガク</t>
    </rPh>
    <phoneticPr fontId="2"/>
  </si>
  <si>
    <t>例</t>
    <rPh sb="0" eb="1">
      <t>レイ</t>
    </rPh>
    <phoneticPr fontId="6"/>
  </si>
  <si>
    <t>消耗品費</t>
    <phoneticPr fontId="6"/>
  </si>
  <si>
    <t>食材費</t>
    <rPh sb="0" eb="3">
      <t>ショクザイヒ</t>
    </rPh>
    <phoneticPr fontId="6"/>
  </si>
  <si>
    <t>催事における供食物（焼きそば）の材料費</t>
    <rPh sb="0" eb="2">
      <t>サイジ</t>
    </rPh>
    <rPh sb="6" eb="8">
      <t>キョウショク</t>
    </rPh>
    <rPh sb="8" eb="9">
      <t>ブツ</t>
    </rPh>
    <rPh sb="10" eb="11">
      <t>ヤ</t>
    </rPh>
    <rPh sb="16" eb="19">
      <t>ザイリョウヒ</t>
    </rPh>
    <phoneticPr fontId="6"/>
  </si>
  <si>
    <t>催事における供食物（焼きそば）の材料費（豚肉）</t>
    <rPh sb="0" eb="2">
      <t>サイジ</t>
    </rPh>
    <rPh sb="6" eb="8">
      <t>キョウショク</t>
    </rPh>
    <rPh sb="8" eb="9">
      <t>ブツ</t>
    </rPh>
    <rPh sb="10" eb="11">
      <t>ヤ</t>
    </rPh>
    <rPh sb="16" eb="19">
      <t>ザイリョウヒ</t>
    </rPh>
    <rPh sb="20" eb="22">
      <t>ブタニク</t>
    </rPh>
    <phoneticPr fontId="6"/>
  </si>
  <si>
    <t>001</t>
    <phoneticPr fontId="2"/>
  </si>
  <si>
    <t>補助請求予定額</t>
    <rPh sb="0" eb="2">
      <t>ホジョ</t>
    </rPh>
    <rPh sb="2" eb="4">
      <t>セイキュウ</t>
    </rPh>
    <rPh sb="4" eb="6">
      <t>ヨテイ</t>
    </rPh>
    <rPh sb="6" eb="7">
      <t>ガク</t>
    </rPh>
    <phoneticPr fontId="2"/>
  </si>
  <si>
    <t>様式第５号の２のとおり</t>
    <rPh sb="0" eb="2">
      <t>ヨウシキ</t>
    </rPh>
    <rPh sb="2" eb="3">
      <t>ダイ</t>
    </rPh>
    <rPh sb="4" eb="5">
      <t>ゴウ</t>
    </rPh>
    <phoneticPr fontId="2"/>
  </si>
  <si>
    <t>補助金交付申請額（D)</t>
    <rPh sb="0" eb="2">
      <t>ホジョ</t>
    </rPh>
    <rPh sb="2" eb="3">
      <t>キン</t>
    </rPh>
    <rPh sb="3" eb="5">
      <t>コウフ</t>
    </rPh>
    <rPh sb="5" eb="7">
      <t>シンセイ</t>
    </rPh>
    <rPh sb="7" eb="8">
      <t>ガク</t>
    </rPh>
    <phoneticPr fontId="2"/>
  </si>
  <si>
    <t>補助金交付上限額</t>
    <rPh sb="0" eb="3">
      <t>ホジョキン</t>
    </rPh>
    <rPh sb="3" eb="5">
      <t>コウフ</t>
    </rPh>
    <rPh sb="5" eb="8">
      <t>ジョウゲンガク</t>
    </rPh>
    <phoneticPr fontId="2"/>
  </si>
  <si>
    <t>補助金交付上限額（D)</t>
    <rPh sb="0" eb="2">
      <t>ホジョ</t>
    </rPh>
    <rPh sb="2" eb="3">
      <t>キン</t>
    </rPh>
    <rPh sb="3" eb="5">
      <t>コウフ</t>
    </rPh>
    <rPh sb="5" eb="7">
      <t>ジョウゲン</t>
    </rPh>
    <rPh sb="7" eb="8">
      <t>ガク</t>
    </rPh>
    <phoneticPr fontId="2"/>
  </si>
  <si>
    <t>補助金交付申請額</t>
    <rPh sb="0" eb="2">
      <t>ホジョ</t>
    </rPh>
    <rPh sb="2" eb="3">
      <t>カネ</t>
    </rPh>
    <rPh sb="3" eb="5">
      <t>コウフ</t>
    </rPh>
    <rPh sb="5" eb="8">
      <t>シンセイガク</t>
    </rPh>
    <phoneticPr fontId="2"/>
  </si>
  <si>
    <t>－</t>
  </si>
  <si>
    <t>－</t>
    <phoneticPr fontId="2"/>
  </si>
  <si>
    <t>新規/既存の別</t>
    <rPh sb="0" eb="2">
      <t>シンキ</t>
    </rPh>
    <rPh sb="3" eb="5">
      <t>キゾン</t>
    </rPh>
    <rPh sb="6" eb="7">
      <t>ベツ</t>
    </rPh>
    <phoneticPr fontId="2"/>
  </si>
  <si>
    <t>事業の対象者</t>
    <rPh sb="0" eb="2">
      <t>ジギョウ</t>
    </rPh>
    <rPh sb="3" eb="5">
      <t>タイショウ</t>
    </rPh>
    <rPh sb="5" eb="6">
      <t>シャ</t>
    </rPh>
    <phoneticPr fontId="2"/>
  </si>
  <si>
    <t>新規事業</t>
    <rPh sb="0" eb="2">
      <t>シンキ</t>
    </rPh>
    <rPh sb="2" eb="4">
      <t>ジギョウ</t>
    </rPh>
    <phoneticPr fontId="2"/>
  </si>
  <si>
    <t>既存事業（開催実績あり）</t>
    <rPh sb="0" eb="2">
      <t>キゾン</t>
    </rPh>
    <rPh sb="2" eb="4">
      <t>ジギョウ</t>
    </rPh>
    <rPh sb="5" eb="9">
      <t>カイサイジッセキ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</si>
</sst>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0;[Red]&quot;¥&quot;\-#,##0"/>
    <numFmt numFmtId="176" formatCode="yyyy/m/d;@"/>
    <numFmt numFmtId="177" formatCode="yyyy&quot;年&quot;m&quot;月&quot;d&quot;日&quot;;@"/>
    <numFmt numFmtId="178" formatCode="[$-411]ggge&quot;年&quot;m&quot;月&quot;d&quot;日&quot;;@"/>
    <numFmt numFmtId="179" formatCode="&quot;¥&quot;#,##0_);[Red]\(&quot;¥&quot;#,##0\)"/>
    <numFmt numFmtId="180" formatCode="&quot;¥&quot;#,##0_);\(&quot;¥&quot;#,##0\)"/>
  </numFmts>
  <fonts count="56">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ＭＳ Ｐゴシック"/>
      <family val="2"/>
      <charset val="128"/>
    </font>
    <font>
      <sz val="11"/>
      <color theme="1"/>
      <name val="ＭＳ Ｐゴシック"/>
      <family val="3"/>
      <charset val="128"/>
    </font>
    <font>
      <b/>
      <sz val="11"/>
      <color theme="1"/>
      <name val="ＭＳ Ｐゴシック"/>
      <family val="3"/>
      <charset val="128"/>
    </font>
    <font>
      <sz val="6"/>
      <name val="ＭＳ Ｐゴシック"/>
      <family val="2"/>
      <charset val="128"/>
    </font>
    <font>
      <sz val="10"/>
      <color theme="1"/>
      <name val="ＭＳ Ｐゴシック"/>
      <family val="3"/>
      <charset val="128"/>
    </font>
    <font>
      <b/>
      <sz val="9"/>
      <color theme="1"/>
      <name val="ＭＳ Ｐゴシック"/>
      <family val="3"/>
      <charset val="128"/>
    </font>
    <font>
      <u/>
      <sz val="11"/>
      <color theme="10"/>
      <name val="ＭＳ Ｐゴシック"/>
      <family val="2"/>
      <charset val="128"/>
    </font>
    <font>
      <sz val="14"/>
      <color theme="1"/>
      <name val="ＭＳ Ｐゴシック"/>
      <family val="3"/>
      <charset val="128"/>
    </font>
    <font>
      <b/>
      <sz val="14"/>
      <color theme="1"/>
      <name val="ＭＳ Ｐゴシック"/>
      <family val="3"/>
      <charset val="128"/>
    </font>
    <font>
      <b/>
      <sz val="22"/>
      <color rgb="FFFF0000"/>
      <name val="ＭＳ Ｐゴシック"/>
      <family val="3"/>
      <charset val="128"/>
    </font>
    <font>
      <b/>
      <sz val="11"/>
      <color rgb="FFFF0000"/>
      <name val="ＭＳ Ｐゴシック"/>
      <family val="3"/>
      <charset val="128"/>
    </font>
    <font>
      <sz val="9"/>
      <color theme="1"/>
      <name val="ＭＳ Ｐゴシック"/>
      <family val="3"/>
      <charset val="128"/>
    </font>
    <font>
      <sz val="12"/>
      <color theme="1"/>
      <name val="ＭＳ Ｐゴシック"/>
      <family val="2"/>
      <charset val="128"/>
    </font>
    <font>
      <sz val="12"/>
      <color theme="1"/>
      <name val="ＭＳ Ｐゴシック"/>
      <family val="3"/>
      <charset val="128"/>
    </font>
    <font>
      <sz val="11"/>
      <name val="メイリオ"/>
      <family val="3"/>
      <charset val="128"/>
    </font>
    <font>
      <sz val="14"/>
      <color theme="1"/>
      <name val="メイリオ"/>
      <family val="3"/>
      <charset val="128"/>
    </font>
    <font>
      <sz val="11"/>
      <color rgb="FFFF0000"/>
      <name val="ＭＳ Ｐゴシック"/>
      <family val="3"/>
      <charset val="128"/>
    </font>
    <font>
      <sz val="11"/>
      <color rgb="FF111111"/>
      <name val="メイリオ"/>
      <family val="3"/>
      <charset val="128"/>
    </font>
    <font>
      <sz val="11"/>
      <color theme="1"/>
      <name val="メイリオ"/>
      <family val="3"/>
      <charset val="128"/>
    </font>
    <font>
      <b/>
      <sz val="14"/>
      <color rgb="FFFF0000"/>
      <name val="ＭＳ Ｐゴシック"/>
      <family val="3"/>
      <charset val="128"/>
    </font>
    <font>
      <sz val="11"/>
      <name val="ＭＳ Ｐゴシック"/>
      <family val="3"/>
      <charset val="128"/>
    </font>
    <font>
      <b/>
      <sz val="11"/>
      <color theme="5"/>
      <name val="ＭＳ Ｐゴシック"/>
      <family val="3"/>
      <charset val="128"/>
    </font>
    <font>
      <b/>
      <sz val="14"/>
      <color rgb="FFFF0000"/>
      <name val="メイリオ"/>
      <family val="3"/>
      <charset val="128"/>
    </font>
    <font>
      <sz val="11"/>
      <color theme="1"/>
      <name val="BIZ UDPゴシック"/>
      <family val="3"/>
      <charset val="128"/>
    </font>
    <font>
      <sz val="14"/>
      <color theme="1"/>
      <name val="BIZ UDPゴシック"/>
      <family val="3"/>
      <charset val="128"/>
    </font>
    <font>
      <sz val="8"/>
      <color theme="1"/>
      <name val="BIZ UDPゴシック"/>
      <family val="3"/>
      <charset val="128"/>
    </font>
    <font>
      <sz val="12"/>
      <color theme="1"/>
      <name val="BIZ UDPゴシック"/>
      <family val="3"/>
      <charset val="128"/>
    </font>
    <font>
      <sz val="9"/>
      <color indexed="81"/>
      <name val="MS P ゴシック"/>
      <family val="3"/>
      <charset val="128"/>
    </font>
    <font>
      <b/>
      <sz val="9"/>
      <color indexed="81"/>
      <name val="MS P ゴシック"/>
      <family val="3"/>
      <charset val="128"/>
    </font>
    <font>
      <b/>
      <sz val="18"/>
      <color theme="1"/>
      <name val="BIZ UDPゴシック"/>
      <family val="3"/>
      <charset val="128"/>
    </font>
    <font>
      <b/>
      <sz val="14"/>
      <color rgb="FFFF0000"/>
      <name val="BIZ UDPゴシック"/>
      <family val="3"/>
      <charset val="128"/>
    </font>
    <font>
      <b/>
      <sz val="14"/>
      <color theme="1"/>
      <name val="BIZ UDPゴシック"/>
      <family val="3"/>
      <charset val="128"/>
    </font>
    <font>
      <b/>
      <sz val="12"/>
      <color rgb="FFFF0000"/>
      <name val="BIZ UDPゴシック"/>
      <family val="3"/>
      <charset val="128"/>
    </font>
    <font>
      <b/>
      <sz val="11"/>
      <name val="BIZ UDPゴシック"/>
      <family val="3"/>
      <charset val="128"/>
    </font>
    <font>
      <b/>
      <sz val="11"/>
      <color rgb="FF7030A0"/>
      <name val="BIZ UDPゴシック"/>
      <family val="3"/>
      <charset val="128"/>
    </font>
    <font>
      <b/>
      <sz val="11"/>
      <color rgb="FFFF0000"/>
      <name val="BIZ UDPゴシック"/>
      <family val="3"/>
      <charset val="128"/>
    </font>
    <font>
      <sz val="11"/>
      <color rgb="FF0070C0"/>
      <name val="BIZ UDPゴシック"/>
      <family val="3"/>
      <charset val="128"/>
    </font>
    <font>
      <b/>
      <sz val="14"/>
      <name val="BIZ UDPゴシック"/>
      <family val="3"/>
      <charset val="128"/>
    </font>
    <font>
      <sz val="11"/>
      <name val="BIZ UDPゴシック"/>
      <family val="3"/>
      <charset val="128"/>
    </font>
    <font>
      <sz val="12"/>
      <name val="BIZ UDPゴシック"/>
      <family val="3"/>
      <charset val="128"/>
    </font>
    <font>
      <sz val="11"/>
      <color theme="0"/>
      <name val="BIZ UDPゴシック"/>
      <family val="3"/>
      <charset val="128"/>
    </font>
    <font>
      <b/>
      <sz val="11"/>
      <color theme="0"/>
      <name val="BIZ UDPゴシック"/>
      <family val="3"/>
      <charset val="128"/>
    </font>
    <font>
      <sz val="12"/>
      <color theme="1"/>
      <name val="ＭＳ 明朝"/>
      <family val="2"/>
      <charset val="128"/>
    </font>
    <font>
      <sz val="6"/>
      <name val="ＭＳ 明朝"/>
      <family val="2"/>
      <charset val="128"/>
    </font>
    <font>
      <sz val="14"/>
      <name val="BIZ UDPゴシック"/>
      <family val="3"/>
      <charset val="128"/>
    </font>
    <font>
      <sz val="10"/>
      <color theme="0"/>
      <name val="BIZ UDPゴシック"/>
      <family val="3"/>
      <charset val="128"/>
    </font>
    <font>
      <b/>
      <sz val="12"/>
      <color indexed="81"/>
      <name val="MS P ゴシック"/>
      <family val="3"/>
      <charset val="128"/>
    </font>
    <font>
      <sz val="12"/>
      <color indexed="81"/>
      <name val="MS P ゴシック"/>
      <family val="3"/>
      <charset val="128"/>
    </font>
    <font>
      <sz val="10"/>
      <color theme="1"/>
      <name val="BIZ UDPゴシック"/>
      <family val="3"/>
      <charset val="128"/>
    </font>
    <font>
      <b/>
      <sz val="11"/>
      <color theme="1"/>
      <name val="BIZ UDPゴシック"/>
      <family val="3"/>
      <charset val="128"/>
    </font>
    <font>
      <sz val="14"/>
      <color rgb="FFFF0000"/>
      <name val="BIZ UDPゴシック"/>
      <family val="3"/>
      <charset val="128"/>
    </font>
    <font>
      <b/>
      <sz val="9"/>
      <color theme="0"/>
      <name val="BIZ UDPゴシック"/>
      <family val="3"/>
      <charset val="128"/>
    </font>
    <font>
      <sz val="10"/>
      <name val="BIZ UDPゴシック"/>
      <family val="3"/>
      <charset val="128"/>
    </font>
  </fonts>
  <fills count="19">
    <fill>
      <patternFill patternType="none"/>
    </fill>
    <fill>
      <patternFill patternType="gray125"/>
    </fill>
    <fill>
      <patternFill patternType="solid">
        <fgColor theme="7" tint="0.79998168889431442"/>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99FF"/>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indexed="65"/>
        <bgColor indexed="64"/>
      </patternFill>
    </fill>
    <fill>
      <patternFill patternType="solid">
        <fgColor theme="1" tint="0.34998626667073579"/>
        <bgColor indexed="64"/>
      </patternFill>
    </fill>
    <fill>
      <patternFill patternType="solid">
        <fgColor theme="1" tint="0.249977111117893"/>
        <bgColor indexed="64"/>
      </patternFill>
    </fill>
    <fill>
      <patternFill patternType="solid">
        <fgColor rgb="FF00B050"/>
        <bgColor indexed="64"/>
      </patternFill>
    </fill>
    <fill>
      <patternFill patternType="solid">
        <fgColor theme="9" tint="0.59999389629810485"/>
        <bgColor indexed="64"/>
      </patternFill>
    </fill>
    <fill>
      <patternFill patternType="solid">
        <fgColor rgb="FFF6FAF4"/>
        <bgColor indexed="64"/>
      </patternFill>
    </fill>
    <fill>
      <patternFill patternType="solid">
        <fgColor theme="0" tint="-0.249977111117893"/>
        <bgColor indexed="64"/>
      </patternFill>
    </fill>
    <fill>
      <patternFill patternType="solid">
        <fgColor theme="0" tint="-0.34998626667073579"/>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dotted">
        <color auto="1"/>
      </bottom>
      <diagonal/>
    </border>
    <border>
      <left style="thin">
        <color indexed="64"/>
      </left>
      <right style="thin">
        <color indexed="64"/>
      </right>
      <top/>
      <bottom/>
      <diagonal/>
    </border>
  </borders>
  <cellStyleXfs count="6">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3" fillId="0" borderId="0">
      <alignment vertical="center"/>
    </xf>
    <xf numFmtId="0" fontId="9" fillId="0" borderId="0" applyNumberFormat="0" applyFill="0" applyBorder="0" applyAlignment="0" applyProtection="0">
      <alignment vertical="center"/>
    </xf>
    <xf numFmtId="0" fontId="45" fillId="0" borderId="0">
      <alignment vertical="center"/>
    </xf>
  </cellStyleXfs>
  <cellXfs count="376">
    <xf numFmtId="0" fontId="0" fillId="0" borderId="0" xfId="0">
      <alignment vertical="center"/>
    </xf>
    <xf numFmtId="0" fontId="3" fillId="0" borderId="0" xfId="3">
      <alignment vertical="center"/>
    </xf>
    <xf numFmtId="0" fontId="4" fillId="0" borderId="0" xfId="3" applyFont="1" applyFill="1" applyBorder="1">
      <alignment vertical="center"/>
    </xf>
    <xf numFmtId="0" fontId="5" fillId="0" borderId="0" xfId="3" applyFont="1" applyFill="1" applyBorder="1">
      <alignment vertical="center"/>
    </xf>
    <xf numFmtId="0" fontId="3" fillId="0" borderId="1" xfId="3" applyBorder="1" applyAlignment="1">
      <alignment vertical="center" wrapText="1"/>
    </xf>
    <xf numFmtId="0" fontId="5" fillId="2" borderId="1" xfId="3" applyFont="1" applyFill="1" applyBorder="1" applyAlignment="1">
      <alignment vertical="center" wrapText="1"/>
    </xf>
    <xf numFmtId="0" fontId="5" fillId="2" borderId="1" xfId="3" applyFont="1" applyFill="1" applyBorder="1" applyAlignment="1">
      <alignment horizontal="center" vertical="center" wrapText="1"/>
    </xf>
    <xf numFmtId="0" fontId="5" fillId="2" borderId="1" xfId="3" applyFont="1" applyFill="1" applyBorder="1">
      <alignment vertical="center"/>
    </xf>
    <xf numFmtId="0" fontId="5" fillId="2" borderId="2" xfId="3" applyFont="1" applyFill="1" applyBorder="1" applyAlignment="1">
      <alignment vertical="center" wrapText="1"/>
    </xf>
    <xf numFmtId="0" fontId="5" fillId="2" borderId="1" xfId="3" applyFont="1" applyFill="1" applyBorder="1" applyAlignment="1">
      <alignment horizontal="left" vertical="center" wrapText="1"/>
    </xf>
    <xf numFmtId="0" fontId="3" fillId="0" borderId="1" xfId="3" applyBorder="1" applyAlignment="1">
      <alignment horizontal="left" vertical="center" wrapText="1"/>
    </xf>
    <xf numFmtId="0" fontId="5" fillId="2" borderId="4" xfId="3" applyFont="1" applyFill="1" applyBorder="1" applyAlignment="1">
      <alignment horizontal="left" vertical="center" wrapText="1"/>
    </xf>
    <xf numFmtId="0" fontId="3" fillId="0" borderId="0" xfId="3" applyAlignment="1">
      <alignment horizontal="left" vertical="center"/>
    </xf>
    <xf numFmtId="0" fontId="10" fillId="0" borderId="0" xfId="3" applyFont="1">
      <alignment vertical="center"/>
    </xf>
    <xf numFmtId="0" fontId="3" fillId="0" borderId="1" xfId="3" applyBorder="1">
      <alignment vertical="center"/>
    </xf>
    <xf numFmtId="0" fontId="3" fillId="0" borderId="3" xfId="3" applyBorder="1">
      <alignment vertical="center"/>
    </xf>
    <xf numFmtId="0" fontId="5" fillId="2" borderId="3" xfId="3" applyFont="1" applyFill="1" applyBorder="1" applyAlignment="1">
      <alignment vertical="center" wrapText="1"/>
    </xf>
    <xf numFmtId="0" fontId="12" fillId="0" borderId="0" xfId="3" applyFont="1">
      <alignment vertical="center"/>
    </xf>
    <xf numFmtId="0" fontId="7" fillId="0" borderId="1" xfId="3" applyFont="1" applyFill="1" applyBorder="1">
      <alignment vertical="center"/>
    </xf>
    <xf numFmtId="0" fontId="7" fillId="3" borderId="1" xfId="3" applyFont="1" applyFill="1" applyBorder="1" applyAlignment="1">
      <alignment vertical="center" wrapText="1"/>
    </xf>
    <xf numFmtId="0" fontId="7" fillId="3" borderId="1" xfId="3" applyFont="1" applyFill="1" applyBorder="1">
      <alignment vertical="center"/>
    </xf>
    <xf numFmtId="0" fontId="7" fillId="0" borderId="1" xfId="3" applyFont="1" applyBorder="1">
      <alignment vertical="center"/>
    </xf>
    <xf numFmtId="0" fontId="7" fillId="0" borderId="1" xfId="3" applyFont="1" applyBorder="1" applyAlignment="1">
      <alignment vertical="center" wrapText="1"/>
    </xf>
    <xf numFmtId="0" fontId="5" fillId="4" borderId="1" xfId="3" applyFont="1" applyFill="1" applyBorder="1" applyAlignment="1">
      <alignment horizontal="center" vertical="center"/>
    </xf>
    <xf numFmtId="0" fontId="7" fillId="5" borderId="1" xfId="3" applyFont="1" applyFill="1" applyBorder="1">
      <alignment vertical="center"/>
    </xf>
    <xf numFmtId="0" fontId="7" fillId="5" borderId="1" xfId="3" applyFont="1" applyFill="1" applyBorder="1" applyAlignment="1">
      <alignment vertical="center" wrapText="1"/>
    </xf>
    <xf numFmtId="14" fontId="7" fillId="5" borderId="1" xfId="3" applyNumberFormat="1" applyFont="1" applyFill="1" applyBorder="1">
      <alignment vertical="center"/>
    </xf>
    <xf numFmtId="0" fontId="13" fillId="6" borderId="1" xfId="3" applyFont="1" applyFill="1" applyBorder="1" applyAlignment="1">
      <alignment vertical="center" wrapText="1"/>
    </xf>
    <xf numFmtId="0" fontId="5" fillId="7" borderId="1" xfId="3" applyFont="1" applyFill="1" applyBorder="1" applyAlignment="1">
      <alignment vertical="center" wrapText="1"/>
    </xf>
    <xf numFmtId="0" fontId="5" fillId="4" borderId="1" xfId="3" applyFont="1" applyFill="1" applyBorder="1" applyAlignment="1">
      <alignment vertical="center" wrapText="1"/>
    </xf>
    <xf numFmtId="0" fontId="5" fillId="4" borderId="1" xfId="3" applyFont="1" applyFill="1" applyBorder="1">
      <alignment vertical="center"/>
    </xf>
    <xf numFmtId="0" fontId="4" fillId="0" borderId="0" xfId="3" applyFont="1">
      <alignment vertical="center"/>
    </xf>
    <xf numFmtId="0" fontId="3" fillId="0" borderId="0" xfId="3" applyAlignment="1">
      <alignment vertical="center" wrapText="1"/>
    </xf>
    <xf numFmtId="0" fontId="15" fillId="0" borderId="0" xfId="3" applyFont="1">
      <alignment vertical="center"/>
    </xf>
    <xf numFmtId="0" fontId="16" fillId="0" borderId="0" xfId="3" applyFont="1">
      <alignment vertical="center"/>
    </xf>
    <xf numFmtId="0" fontId="3" fillId="0" borderId="0" xfId="3" applyFont="1">
      <alignment vertical="center"/>
    </xf>
    <xf numFmtId="0" fontId="3" fillId="0" borderId="0" xfId="3" applyFont="1" applyAlignment="1">
      <alignment vertical="center" wrapText="1"/>
    </xf>
    <xf numFmtId="0" fontId="11" fillId="0" borderId="0" xfId="3" applyFont="1">
      <alignment vertical="center"/>
    </xf>
    <xf numFmtId="0" fontId="18" fillId="3" borderId="5" xfId="3" applyFont="1" applyFill="1" applyBorder="1">
      <alignment vertical="center"/>
    </xf>
    <xf numFmtId="0" fontId="4" fillId="0" borderId="1" xfId="3" applyFont="1" applyFill="1" applyBorder="1" applyAlignment="1">
      <alignment vertical="center" wrapText="1"/>
    </xf>
    <xf numFmtId="0" fontId="3" fillId="3" borderId="1" xfId="3" applyFill="1" applyBorder="1" applyAlignment="1">
      <alignment horizontal="center" vertical="center"/>
    </xf>
    <xf numFmtId="176" fontId="17" fillId="0" borderId="6" xfId="3" applyNumberFormat="1" applyFont="1" applyBorder="1" applyAlignment="1">
      <alignment horizontal="left" vertical="center" wrapText="1"/>
    </xf>
    <xf numFmtId="0" fontId="4" fillId="6" borderId="1" xfId="3" applyFont="1" applyFill="1" applyBorder="1" applyAlignment="1">
      <alignment vertical="center" wrapText="1"/>
    </xf>
    <xf numFmtId="0" fontId="3" fillId="0" borderId="1" xfId="3" applyBorder="1" applyAlignment="1">
      <alignment horizontal="center" vertical="center"/>
    </xf>
    <xf numFmtId="0" fontId="18" fillId="3" borderId="8" xfId="3" applyFont="1" applyFill="1" applyBorder="1">
      <alignment vertical="center"/>
    </xf>
    <xf numFmtId="0" fontId="4" fillId="6" borderId="4" xfId="3" applyFont="1" applyFill="1" applyBorder="1" applyAlignment="1">
      <alignment vertical="center" wrapText="1"/>
    </xf>
    <xf numFmtId="0" fontId="3" fillId="3" borderId="4" xfId="3" applyFill="1" applyBorder="1" applyAlignment="1">
      <alignment horizontal="center" vertical="center"/>
    </xf>
    <xf numFmtId="0" fontId="4" fillId="0" borderId="1" xfId="3" applyFont="1" applyBorder="1" applyAlignment="1">
      <alignment vertical="center" wrapText="1"/>
    </xf>
    <xf numFmtId="0" fontId="5" fillId="0" borderId="1" xfId="3" applyFont="1" applyBorder="1" applyAlignment="1">
      <alignment vertical="center" wrapText="1"/>
    </xf>
    <xf numFmtId="0" fontId="5" fillId="6" borderId="1" xfId="3" applyFont="1" applyFill="1" applyBorder="1" applyAlignment="1">
      <alignment vertical="center" wrapText="1"/>
    </xf>
    <xf numFmtId="0" fontId="18" fillId="0" borderId="5" xfId="3" applyFont="1" applyBorder="1">
      <alignment vertical="center"/>
    </xf>
    <xf numFmtId="0" fontId="11" fillId="8" borderId="5" xfId="3" applyFont="1" applyFill="1" applyBorder="1">
      <alignment vertical="center"/>
    </xf>
    <xf numFmtId="0" fontId="11" fillId="8" borderId="1" xfId="3" applyFont="1" applyFill="1" applyBorder="1">
      <alignment vertical="center"/>
    </xf>
    <xf numFmtId="0" fontId="23" fillId="0" borderId="0" xfId="3" applyFont="1">
      <alignment vertical="center"/>
    </xf>
    <xf numFmtId="0" fontId="19" fillId="0" borderId="0" xfId="3" applyFont="1">
      <alignment vertical="center"/>
    </xf>
    <xf numFmtId="0" fontId="5" fillId="0" borderId="0" xfId="3" applyFont="1">
      <alignment vertical="center"/>
    </xf>
    <xf numFmtId="176" fontId="17" fillId="0" borderId="10" xfId="3" applyNumberFormat="1" applyFont="1" applyBorder="1" applyAlignment="1">
      <alignment horizontal="left" vertical="center" wrapText="1"/>
    </xf>
    <xf numFmtId="176" fontId="17" fillId="0" borderId="11" xfId="3" applyNumberFormat="1" applyFont="1" applyBorder="1" applyAlignment="1">
      <alignment horizontal="left" vertical="center" wrapText="1"/>
    </xf>
    <xf numFmtId="0" fontId="9" fillId="0" borderId="11" xfId="4" applyBorder="1" applyAlignment="1">
      <alignment vertical="center" wrapText="1"/>
    </xf>
    <xf numFmtId="0" fontId="20" fillId="0" borderId="11" xfId="3" applyFont="1" applyBorder="1" applyAlignment="1">
      <alignment vertical="center" wrapText="1"/>
    </xf>
    <xf numFmtId="0" fontId="21" fillId="0" borderId="11" xfId="3" applyFont="1" applyBorder="1" applyAlignment="1">
      <alignment vertical="center" wrapText="1"/>
    </xf>
    <xf numFmtId="0" fontId="22" fillId="8" borderId="12" xfId="3" applyFont="1" applyFill="1" applyBorder="1" applyAlignment="1">
      <alignment vertical="center" wrapText="1"/>
    </xf>
    <xf numFmtId="0" fontId="14" fillId="0" borderId="0" xfId="3" applyFont="1">
      <alignment vertical="center"/>
    </xf>
    <xf numFmtId="177" fontId="3" fillId="0" borderId="1" xfId="3" applyNumberFormat="1" applyBorder="1">
      <alignment vertical="center"/>
    </xf>
    <xf numFmtId="0" fontId="14" fillId="0" borderId="1" xfId="3" applyFont="1" applyBorder="1">
      <alignment vertical="center"/>
    </xf>
    <xf numFmtId="0" fontId="14" fillId="6" borderId="1" xfId="3" applyFont="1" applyFill="1" applyBorder="1" applyAlignment="1">
      <alignment vertical="center" wrapText="1"/>
    </xf>
    <xf numFmtId="177" fontId="3" fillId="0" borderId="0" xfId="3" applyNumberFormat="1">
      <alignment vertical="center"/>
    </xf>
    <xf numFmtId="0" fontId="24" fillId="0" borderId="1" xfId="3" applyFont="1" applyBorder="1" applyAlignment="1">
      <alignment vertical="center" wrapText="1"/>
    </xf>
    <xf numFmtId="0" fontId="5" fillId="9" borderId="1" xfId="3" applyFont="1" applyFill="1" applyBorder="1" applyAlignment="1">
      <alignment vertical="center" wrapText="1"/>
    </xf>
    <xf numFmtId="0" fontId="26" fillId="0" borderId="0" xfId="0" applyFont="1">
      <alignment vertical="center"/>
    </xf>
    <xf numFmtId="178" fontId="26" fillId="0" borderId="0" xfId="0" applyNumberFormat="1" applyFont="1">
      <alignment vertical="center"/>
    </xf>
    <xf numFmtId="0" fontId="26" fillId="0" borderId="0" xfId="0" applyFont="1" applyAlignment="1">
      <alignment horizontal="left" vertical="center" indent="2"/>
    </xf>
    <xf numFmtId="0" fontId="26" fillId="0" borderId="0" xfId="0" applyFont="1" applyAlignment="1">
      <alignment horizontal="distributed" vertical="center"/>
    </xf>
    <xf numFmtId="0" fontId="27" fillId="0" borderId="0" xfId="0" applyFont="1">
      <alignment vertical="center"/>
    </xf>
    <xf numFmtId="0" fontId="27" fillId="0" borderId="0" xfId="0" applyFont="1" applyAlignment="1">
      <alignment horizontal="centerContinuous" vertical="center"/>
    </xf>
    <xf numFmtId="0" fontId="26" fillId="0" borderId="0" xfId="0" applyFont="1" applyAlignment="1">
      <alignment vertical="center"/>
    </xf>
    <xf numFmtId="0" fontId="26" fillId="0" borderId="0" xfId="0" applyFont="1" applyAlignment="1">
      <alignment horizontal="centerContinuous" vertical="center"/>
    </xf>
    <xf numFmtId="0" fontId="26" fillId="0" borderId="0" xfId="0" applyFont="1" applyAlignment="1">
      <alignment vertical="top"/>
    </xf>
    <xf numFmtId="0" fontId="26" fillId="0" borderId="0" xfId="0" applyFont="1" applyAlignment="1">
      <alignment horizontal="center" vertical="center"/>
    </xf>
    <xf numFmtId="0" fontId="26" fillId="0" borderId="0" xfId="0" applyFont="1" applyAlignment="1">
      <alignment horizontal="left" vertical="center" indent="1"/>
    </xf>
    <xf numFmtId="0" fontId="28" fillId="0" borderId="0" xfId="0" applyFont="1" applyAlignment="1">
      <alignment vertical="top"/>
    </xf>
    <xf numFmtId="0" fontId="3" fillId="0" borderId="3" xfId="3" applyBorder="1" applyAlignment="1">
      <alignment horizontal="left" vertical="center" wrapText="1"/>
    </xf>
    <xf numFmtId="0" fontId="9" fillId="0" borderId="1" xfId="4" applyBorder="1" applyAlignment="1">
      <alignment horizontal="left" vertical="center" wrapText="1"/>
    </xf>
    <xf numFmtId="0" fontId="4" fillId="0" borderId="1" xfId="3" applyFont="1" applyFill="1" applyBorder="1" applyAlignment="1">
      <alignment horizontal="left" vertical="center"/>
    </xf>
    <xf numFmtId="0" fontId="17" fillId="0" borderId="7" xfId="3" applyNumberFormat="1" applyFont="1" applyBorder="1" applyAlignment="1">
      <alignment horizontal="left" vertical="center" wrapText="1"/>
    </xf>
    <xf numFmtId="0" fontId="9" fillId="0" borderId="6" xfId="4" applyBorder="1" applyAlignment="1">
      <alignment horizontal="left" vertical="center" wrapText="1"/>
    </xf>
    <xf numFmtId="0" fontId="20" fillId="0" borderId="6" xfId="3" applyFont="1" applyBorder="1" applyAlignment="1">
      <alignment horizontal="left" vertical="center" wrapText="1"/>
    </xf>
    <xf numFmtId="0" fontId="26" fillId="0" borderId="0" xfId="0" applyFont="1" applyAlignment="1">
      <alignment horizontal="left" vertical="center"/>
    </xf>
    <xf numFmtId="179" fontId="26" fillId="0" borderId="0" xfId="1" applyNumberFormat="1" applyFont="1">
      <alignment vertical="center"/>
    </xf>
    <xf numFmtId="179" fontId="26" fillId="0" borderId="0" xfId="2" applyNumberFormat="1" applyFont="1">
      <alignment vertical="center"/>
    </xf>
    <xf numFmtId="179" fontId="26" fillId="0" borderId="0" xfId="2" applyNumberFormat="1" applyFont="1" applyAlignment="1">
      <alignment horizontal="right" vertical="center"/>
    </xf>
    <xf numFmtId="0" fontId="3" fillId="0" borderId="0" xfId="3" applyFont="1" applyAlignment="1">
      <alignment horizontal="left" vertical="center" wrapText="1"/>
    </xf>
    <xf numFmtId="0" fontId="3" fillId="0" borderId="0" xfId="3" applyAlignment="1">
      <alignment horizontal="left" vertical="center" wrapText="1"/>
    </xf>
    <xf numFmtId="0" fontId="22" fillId="8" borderId="9" xfId="3" applyFont="1" applyFill="1" applyBorder="1" applyAlignment="1">
      <alignment horizontal="left" vertical="center" wrapText="1"/>
    </xf>
    <xf numFmtId="0" fontId="16" fillId="0" borderId="0" xfId="3" applyFont="1" applyAlignment="1">
      <alignment horizontal="left" vertical="center" wrapText="1"/>
    </xf>
    <xf numFmtId="0" fontId="26" fillId="0" borderId="0" xfId="0" applyFont="1" applyAlignment="1">
      <alignment horizontal="right" vertical="center"/>
    </xf>
    <xf numFmtId="0" fontId="29" fillId="5" borderId="0" xfId="0" applyFont="1" applyFill="1" applyAlignment="1">
      <alignment horizontal="left" vertical="top" indent="1"/>
    </xf>
    <xf numFmtId="0" fontId="29" fillId="5" borderId="0" xfId="0" applyFont="1" applyFill="1" applyAlignment="1">
      <alignment horizontal="left" vertical="center" indent="1"/>
    </xf>
    <xf numFmtId="0" fontId="26" fillId="0" borderId="21" xfId="0" applyFont="1" applyBorder="1">
      <alignment vertical="center"/>
    </xf>
    <xf numFmtId="0" fontId="28" fillId="5" borderId="0" xfId="0" applyFont="1" applyFill="1" applyAlignment="1">
      <alignment horizontal="left"/>
    </xf>
    <xf numFmtId="0" fontId="26" fillId="5" borderId="0" xfId="0" applyFont="1" applyFill="1" applyAlignment="1">
      <alignment horizontal="left" vertical="center" indent="1"/>
    </xf>
    <xf numFmtId="0" fontId="26" fillId="0" borderId="0" xfId="0" applyFont="1" applyFill="1">
      <alignment vertical="center"/>
    </xf>
    <xf numFmtId="0" fontId="34" fillId="0" borderId="0" xfId="0" applyFont="1">
      <alignment vertical="center"/>
    </xf>
    <xf numFmtId="0" fontId="26" fillId="0" borderId="0" xfId="0" applyFont="1" applyAlignment="1">
      <alignment vertical="center" shrinkToFit="1"/>
    </xf>
    <xf numFmtId="0" fontId="37" fillId="0" borderId="16" xfId="0" applyFont="1" applyBorder="1" applyAlignment="1">
      <alignment horizontal="left" vertical="center"/>
    </xf>
    <xf numFmtId="0" fontId="37" fillId="0" borderId="17" xfId="0" applyFont="1" applyBorder="1" applyAlignment="1">
      <alignment horizontal="left" vertical="center"/>
    </xf>
    <xf numFmtId="0" fontId="39" fillId="0" borderId="0" xfId="0" applyFont="1">
      <alignment vertical="center"/>
    </xf>
    <xf numFmtId="0" fontId="26" fillId="0" borderId="13" xfId="0" applyFont="1" applyBorder="1" applyAlignment="1">
      <alignment horizontal="left" vertical="center"/>
    </xf>
    <xf numFmtId="0" fontId="40" fillId="0" borderId="16" xfId="0" applyFont="1" applyBorder="1" applyAlignment="1">
      <alignment horizontal="left" vertical="center"/>
    </xf>
    <xf numFmtId="0" fontId="26" fillId="0" borderId="16" xfId="0" applyFont="1" applyBorder="1" applyAlignment="1">
      <alignment horizontal="left" vertical="center"/>
    </xf>
    <xf numFmtId="0" fontId="26" fillId="0" borderId="18" xfId="0" applyFont="1" applyBorder="1" applyAlignment="1">
      <alignment horizontal="center" vertical="center"/>
    </xf>
    <xf numFmtId="0" fontId="26" fillId="0" borderId="18" xfId="0" applyFont="1" applyBorder="1">
      <alignment vertical="center"/>
    </xf>
    <xf numFmtId="0" fontId="26" fillId="0" borderId="3" xfId="0" applyFont="1" applyBorder="1">
      <alignment vertical="center"/>
    </xf>
    <xf numFmtId="0" fontId="34" fillId="0" borderId="16" xfId="0" applyFont="1" applyBorder="1" applyAlignment="1">
      <alignment horizontal="left" vertical="center"/>
    </xf>
    <xf numFmtId="0" fontId="26" fillId="0" borderId="16" xfId="0" applyFont="1" applyBorder="1">
      <alignment vertical="center"/>
    </xf>
    <xf numFmtId="0" fontId="34" fillId="11" borderId="0" xfId="0" applyFont="1" applyFill="1" applyAlignment="1">
      <alignment vertical="center"/>
    </xf>
    <xf numFmtId="0" fontId="26" fillId="11" borderId="0" xfId="0" applyFont="1" applyFill="1">
      <alignment vertical="center"/>
    </xf>
    <xf numFmtId="0" fontId="26" fillId="0" borderId="0" xfId="0" applyFont="1" applyAlignment="1"/>
    <xf numFmtId="0" fontId="26" fillId="0" borderId="0" xfId="0" applyFont="1" applyFill="1" applyAlignment="1"/>
    <xf numFmtId="0" fontId="26" fillId="0" borderId="0" xfId="0" applyFont="1" applyFill="1" applyBorder="1" applyAlignment="1">
      <alignment horizontal="left" vertical="center" wrapText="1"/>
    </xf>
    <xf numFmtId="0" fontId="26" fillId="0" borderId="0" xfId="0" applyFont="1" applyFill="1" applyBorder="1" applyAlignment="1">
      <alignment vertical="center"/>
    </xf>
    <xf numFmtId="0" fontId="41" fillId="0" borderId="0" xfId="0" applyFont="1" applyFill="1" applyBorder="1" applyAlignment="1">
      <alignment horizontal="left" vertical="center"/>
    </xf>
    <xf numFmtId="0" fontId="41" fillId="5" borderId="1" xfId="0" applyFont="1" applyFill="1" applyBorder="1" applyAlignment="1">
      <alignment vertical="center"/>
    </xf>
    <xf numFmtId="0" fontId="41" fillId="0" borderId="1" xfId="0" applyFont="1" applyFill="1" applyBorder="1" applyAlignment="1">
      <alignment vertical="center"/>
    </xf>
    <xf numFmtId="0" fontId="41" fillId="0" borderId="13" xfId="0" applyFont="1" applyBorder="1">
      <alignment vertical="center"/>
    </xf>
    <xf numFmtId="0" fontId="41" fillId="0" borderId="13" xfId="0" applyFont="1" applyBorder="1" applyAlignment="1">
      <alignment horizontal="left" vertical="center"/>
    </xf>
    <xf numFmtId="0" fontId="41" fillId="0" borderId="14" xfId="0" applyFont="1" applyBorder="1">
      <alignment vertical="center"/>
    </xf>
    <xf numFmtId="0" fontId="26" fillId="0" borderId="0" xfId="5" applyFont="1">
      <alignment vertical="center"/>
    </xf>
    <xf numFmtId="0" fontId="26" fillId="0" borderId="0" xfId="5" applyFont="1" applyAlignment="1">
      <alignment vertical="center" wrapText="1"/>
    </xf>
    <xf numFmtId="0" fontId="26" fillId="0" borderId="1" xfId="5" applyFont="1" applyBorder="1" applyAlignment="1">
      <alignment vertical="center" wrapText="1"/>
    </xf>
    <xf numFmtId="0" fontId="26" fillId="5" borderId="1" xfId="5" applyFont="1" applyFill="1" applyBorder="1" applyAlignment="1">
      <alignment vertical="center" wrapText="1"/>
    </xf>
    <xf numFmtId="0" fontId="26" fillId="5" borderId="3" xfId="5" applyFont="1" applyFill="1" applyBorder="1" applyAlignment="1">
      <alignment vertical="center" wrapText="1"/>
    </xf>
    <xf numFmtId="0" fontId="26" fillId="5" borderId="1" xfId="5" applyFont="1" applyFill="1" applyBorder="1" applyAlignment="1">
      <alignment horizontal="right" vertical="center" wrapText="1"/>
    </xf>
    <xf numFmtId="0" fontId="44" fillId="12" borderId="1" xfId="5" applyFont="1" applyFill="1" applyBorder="1" applyAlignment="1">
      <alignment horizontal="center" vertical="center" wrapText="1"/>
    </xf>
    <xf numFmtId="0" fontId="26" fillId="5" borderId="8" xfId="5" applyFont="1" applyFill="1" applyBorder="1">
      <alignment vertical="center"/>
    </xf>
    <xf numFmtId="0" fontId="26" fillId="5" borderId="2" xfId="5" applyFont="1" applyFill="1" applyBorder="1">
      <alignment vertical="center"/>
    </xf>
    <xf numFmtId="0" fontId="26" fillId="5" borderId="22" xfId="5" applyFont="1" applyFill="1" applyBorder="1">
      <alignment vertical="center"/>
    </xf>
    <xf numFmtId="0" fontId="26" fillId="5" borderId="18" xfId="5" applyFont="1" applyFill="1" applyBorder="1" applyAlignment="1">
      <alignment vertical="center" wrapText="1"/>
    </xf>
    <xf numFmtId="0" fontId="26" fillId="5" borderId="18" xfId="5" applyFont="1" applyFill="1" applyBorder="1">
      <alignment vertical="center"/>
    </xf>
    <xf numFmtId="0" fontId="26" fillId="0" borderId="1" xfId="5" applyFont="1" applyFill="1" applyBorder="1" applyAlignment="1">
      <alignment vertical="center" wrapText="1"/>
    </xf>
    <xf numFmtId="179" fontId="26" fillId="0" borderId="1" xfId="5" applyNumberFormat="1" applyFont="1" applyBorder="1">
      <alignment vertical="center"/>
    </xf>
    <xf numFmtId="179" fontId="26" fillId="0" borderId="1" xfId="5" applyNumberFormat="1" applyFont="1" applyFill="1" applyBorder="1">
      <alignment vertical="center"/>
    </xf>
    <xf numFmtId="179" fontId="26" fillId="5" borderId="1" xfId="5" applyNumberFormat="1" applyFont="1" applyFill="1" applyBorder="1">
      <alignment vertical="center"/>
    </xf>
    <xf numFmtId="179" fontId="26" fillId="0" borderId="1" xfId="2" applyNumberFormat="1" applyFont="1" applyBorder="1">
      <alignment vertical="center"/>
    </xf>
    <xf numFmtId="179" fontId="26" fillId="0" borderId="1" xfId="2" applyNumberFormat="1" applyFont="1" applyFill="1" applyBorder="1">
      <alignment vertical="center"/>
    </xf>
    <xf numFmtId="179" fontId="26" fillId="5" borderId="1" xfId="2" applyNumberFormat="1" applyFont="1" applyFill="1" applyBorder="1">
      <alignment vertical="center"/>
    </xf>
    <xf numFmtId="178" fontId="26" fillId="0" borderId="0" xfId="0" applyNumberFormat="1" applyFont="1" applyAlignment="1">
      <alignment horizontal="center" vertical="center"/>
    </xf>
    <xf numFmtId="0" fontId="47" fillId="0" borderId="18" xfId="0" applyFont="1" applyBorder="1" applyAlignment="1">
      <alignment horizontal="center" vertical="center"/>
    </xf>
    <xf numFmtId="0" fontId="44" fillId="12" borderId="3" xfId="5" applyFont="1" applyFill="1" applyBorder="1" applyAlignment="1">
      <alignment horizontal="center" vertical="center" wrapText="1"/>
    </xf>
    <xf numFmtId="0" fontId="44" fillId="12" borderId="1" xfId="5" applyFont="1" applyFill="1" applyBorder="1" applyAlignment="1">
      <alignment horizontal="center" vertical="center"/>
    </xf>
    <xf numFmtId="0" fontId="29" fillId="0" borderId="0" xfId="5" applyFont="1" applyAlignment="1">
      <alignment vertical="center"/>
    </xf>
    <xf numFmtId="0" fontId="26" fillId="0" borderId="0" xfId="5" applyFont="1" applyFill="1" applyBorder="1">
      <alignment vertical="center"/>
    </xf>
    <xf numFmtId="0" fontId="29" fillId="0" borderId="0" xfId="5" applyFont="1" applyFill="1" applyBorder="1" applyAlignment="1">
      <alignment horizontal="center" vertical="center"/>
    </xf>
    <xf numFmtId="0" fontId="48" fillId="12" borderId="1" xfId="0" applyFont="1" applyFill="1" applyBorder="1">
      <alignment vertical="center"/>
    </xf>
    <xf numFmtId="0" fontId="48" fillId="12" borderId="1" xfId="0" applyFont="1" applyFill="1" applyBorder="1" applyAlignment="1">
      <alignment vertical="center" wrapText="1"/>
    </xf>
    <xf numFmtId="3" fontId="48" fillId="12" borderId="1" xfId="0" applyNumberFormat="1" applyFont="1" applyFill="1" applyBorder="1" applyAlignment="1">
      <alignment vertical="center" wrapText="1"/>
    </xf>
    <xf numFmtId="0" fontId="26" fillId="0" borderId="0" xfId="5" applyFont="1" applyAlignment="1">
      <alignment vertical="center" shrinkToFit="1"/>
    </xf>
    <xf numFmtId="0" fontId="48" fillId="12" borderId="1" xfId="0" applyFont="1" applyFill="1" applyBorder="1" applyAlignment="1">
      <alignment vertical="center" shrinkToFit="1"/>
    </xf>
    <xf numFmtId="0" fontId="26" fillId="0" borderId="0" xfId="0" applyFont="1" applyFill="1" applyAlignment="1">
      <alignment horizontal="centerContinuous" vertical="center"/>
    </xf>
    <xf numFmtId="0" fontId="26" fillId="5" borderId="0" xfId="0" applyFont="1" applyFill="1" applyAlignment="1">
      <alignment horizontal="left" vertical="top" indent="1"/>
    </xf>
    <xf numFmtId="179" fontId="29" fillId="0" borderId="0" xfId="0" applyNumberFormat="1" applyFont="1" applyAlignment="1">
      <alignment vertical="top"/>
    </xf>
    <xf numFmtId="179" fontId="29" fillId="0" borderId="0" xfId="2" applyNumberFormat="1" applyFont="1" applyAlignment="1">
      <alignment vertical="top"/>
    </xf>
    <xf numFmtId="0" fontId="29" fillId="5" borderId="0" xfId="0" applyFont="1" applyFill="1" applyAlignment="1">
      <alignment horizontal="center" vertical="top"/>
    </xf>
    <xf numFmtId="0" fontId="26" fillId="0" borderId="0" xfId="5" applyFont="1" applyAlignment="1">
      <alignment horizontal="right" vertical="center" wrapText="1"/>
    </xf>
    <xf numFmtId="178" fontId="26" fillId="0" borderId="0" xfId="0" applyNumberFormat="1" applyFont="1" applyAlignment="1">
      <alignment horizontal="center" vertical="top"/>
    </xf>
    <xf numFmtId="0" fontId="28" fillId="5" borderId="0" xfId="0" applyFont="1" applyFill="1" applyAlignment="1">
      <alignment horizontal="left" indent="1"/>
    </xf>
    <xf numFmtId="38" fontId="26" fillId="0" borderId="0" xfId="1" applyFont="1">
      <alignment vertical="center"/>
    </xf>
    <xf numFmtId="49" fontId="26" fillId="0" borderId="0" xfId="0" applyNumberFormat="1" applyFont="1" applyAlignment="1">
      <alignment horizontal="center" vertical="center"/>
    </xf>
    <xf numFmtId="49" fontId="26" fillId="0" borderId="0" xfId="0" applyNumberFormat="1" applyFont="1" applyAlignment="1">
      <alignment horizontal="center" vertical="top"/>
    </xf>
    <xf numFmtId="178" fontId="26" fillId="0" borderId="0" xfId="0" applyNumberFormat="1" applyFont="1" applyAlignment="1">
      <alignment horizontal="centerContinuous" vertical="center"/>
    </xf>
    <xf numFmtId="0" fontId="52" fillId="10" borderId="0" xfId="0" applyFont="1" applyFill="1">
      <alignment vertical="center"/>
    </xf>
    <xf numFmtId="0" fontId="26" fillId="10" borderId="0" xfId="0" applyFont="1" applyFill="1">
      <alignment vertical="center"/>
    </xf>
    <xf numFmtId="3" fontId="26" fillId="10" borderId="0" xfId="0" applyNumberFormat="1" applyFont="1" applyFill="1">
      <alignment vertical="center"/>
    </xf>
    <xf numFmtId="0" fontId="26" fillId="0" borderId="0" xfId="0" applyFont="1" applyFill="1" applyBorder="1">
      <alignment vertical="center"/>
    </xf>
    <xf numFmtId="0" fontId="26" fillId="10" borderId="0" xfId="0" applyFont="1" applyFill="1" applyAlignment="1">
      <alignment vertical="top"/>
    </xf>
    <xf numFmtId="0" fontId="48" fillId="0" borderId="22" xfId="0" applyFont="1" applyFill="1" applyBorder="1" applyAlignment="1">
      <alignment vertical="center" wrapText="1"/>
    </xf>
    <xf numFmtId="0" fontId="26" fillId="5" borderId="1" xfId="0" applyFont="1" applyFill="1" applyBorder="1" applyAlignment="1">
      <alignment vertical="center" shrinkToFit="1"/>
    </xf>
    <xf numFmtId="0" fontId="26" fillId="0" borderId="1" xfId="0" applyFont="1" applyBorder="1">
      <alignment vertical="center"/>
    </xf>
    <xf numFmtId="3" fontId="26" fillId="0" borderId="1" xfId="0" applyNumberFormat="1" applyFont="1" applyBorder="1">
      <alignment vertical="center"/>
    </xf>
    <xf numFmtId="0" fontId="26" fillId="0" borderId="1" xfId="0" applyFont="1" applyBorder="1" applyAlignment="1">
      <alignment vertical="center" shrinkToFit="1"/>
    </xf>
    <xf numFmtId="0" fontId="26" fillId="0" borderId="1" xfId="0" applyFont="1" applyBorder="1" applyAlignment="1">
      <alignment vertical="center" wrapText="1"/>
    </xf>
    <xf numFmtId="0" fontId="26" fillId="5" borderId="1" xfId="0" applyFont="1" applyFill="1" applyBorder="1">
      <alignment vertical="center"/>
    </xf>
    <xf numFmtId="0" fontId="26" fillId="0" borderId="19" xfId="0" applyFont="1" applyFill="1" applyBorder="1">
      <alignment vertical="center"/>
    </xf>
    <xf numFmtId="0" fontId="26" fillId="0" borderId="22" xfId="0" applyFont="1" applyFill="1" applyBorder="1">
      <alignment vertical="center"/>
    </xf>
    <xf numFmtId="0" fontId="26" fillId="10" borderId="0" xfId="0" applyFont="1" applyFill="1" applyAlignment="1">
      <alignment vertical="center" shrinkToFit="1"/>
    </xf>
    <xf numFmtId="179" fontId="26" fillId="15" borderId="0" xfId="0" applyNumberFormat="1" applyFont="1" applyFill="1">
      <alignment vertical="center"/>
    </xf>
    <xf numFmtId="0" fontId="26" fillId="4" borderId="0" xfId="0" applyFont="1" applyFill="1" applyAlignment="1">
      <alignment vertical="center"/>
    </xf>
    <xf numFmtId="0" fontId="26" fillId="0" borderId="0" xfId="0" applyFont="1" applyAlignment="1">
      <alignment horizontal="center" vertical="center"/>
    </xf>
    <xf numFmtId="0" fontId="26" fillId="0" borderId="0" xfId="0" applyFont="1" applyAlignment="1">
      <alignment vertical="center" shrinkToFit="1"/>
    </xf>
    <xf numFmtId="0" fontId="44" fillId="12" borderId="3" xfId="5" applyFont="1" applyFill="1" applyBorder="1" applyAlignment="1">
      <alignment horizontal="center" vertical="center" wrapText="1"/>
    </xf>
    <xf numFmtId="0" fontId="44" fillId="12" borderId="1" xfId="5" applyFont="1" applyFill="1" applyBorder="1" applyAlignment="1">
      <alignment horizontal="center" vertical="center"/>
    </xf>
    <xf numFmtId="49" fontId="26" fillId="0" borderId="0" xfId="0" applyNumberFormat="1" applyFont="1">
      <alignment vertical="center"/>
    </xf>
    <xf numFmtId="0" fontId="26" fillId="0" borderId="0" xfId="0" applyFont="1" applyAlignment="1">
      <alignment horizontal="left" vertical="center" shrinkToFit="1"/>
    </xf>
    <xf numFmtId="14" fontId="7" fillId="0" borderId="1" xfId="3" applyNumberFormat="1" applyFont="1" applyBorder="1">
      <alignment vertical="center"/>
    </xf>
    <xf numFmtId="0" fontId="44" fillId="0" borderId="18" xfId="0" applyFont="1" applyBorder="1">
      <alignment vertical="center"/>
    </xf>
    <xf numFmtId="0" fontId="43" fillId="0" borderId="18" xfId="0" applyFont="1" applyBorder="1" applyAlignment="1">
      <alignment vertical="center"/>
    </xf>
    <xf numFmtId="0" fontId="27" fillId="0" borderId="0" xfId="0" applyFont="1" applyAlignment="1">
      <alignment vertical="top"/>
    </xf>
    <xf numFmtId="0" fontId="53" fillId="0" borderId="0" xfId="0" applyFont="1" applyFill="1" applyBorder="1" applyAlignment="1">
      <alignment vertical="center"/>
    </xf>
    <xf numFmtId="0" fontId="34" fillId="11" borderId="0" xfId="0" applyFont="1" applyFill="1" applyAlignment="1"/>
    <xf numFmtId="0" fontId="26" fillId="0" borderId="13" xfId="5" applyFont="1" applyBorder="1">
      <alignment vertical="center"/>
    </xf>
    <xf numFmtId="0" fontId="26" fillId="0" borderId="16" xfId="5" applyFont="1" applyBorder="1">
      <alignment vertical="center"/>
    </xf>
    <xf numFmtId="180" fontId="26" fillId="0" borderId="3" xfId="5" applyNumberFormat="1" applyFont="1" applyBorder="1" applyAlignment="1">
      <alignment horizontal="left" vertical="center"/>
    </xf>
    <xf numFmtId="0" fontId="26" fillId="10" borderId="0" xfId="0" applyFont="1" applyFill="1" applyAlignment="1">
      <alignment vertical="center"/>
    </xf>
    <xf numFmtId="0" fontId="55" fillId="17" borderId="1" xfId="0" applyFont="1" applyFill="1" applyBorder="1">
      <alignment vertical="center"/>
    </xf>
    <xf numFmtId="0" fontId="55" fillId="17" borderId="1" xfId="0" applyFont="1" applyFill="1" applyBorder="1" applyAlignment="1">
      <alignment vertical="center" shrinkToFit="1"/>
    </xf>
    <xf numFmtId="3" fontId="55" fillId="17" borderId="1" xfId="0" applyNumberFormat="1" applyFont="1" applyFill="1" applyBorder="1" applyAlignment="1">
      <alignment vertical="center" wrapText="1"/>
    </xf>
    <xf numFmtId="0" fontId="55" fillId="17" borderId="1" xfId="0" applyFont="1" applyFill="1" applyBorder="1" applyAlignment="1">
      <alignment vertical="center" wrapText="1"/>
    </xf>
    <xf numFmtId="0" fontId="21" fillId="0" borderId="6" xfId="3" applyFont="1" applyFill="1" applyBorder="1" applyAlignment="1">
      <alignment horizontal="left" vertical="center" wrapText="1"/>
    </xf>
    <xf numFmtId="0" fontId="20" fillId="0" borderId="6" xfId="3" applyFont="1" applyFill="1" applyBorder="1" applyAlignment="1">
      <alignment horizontal="left" vertical="center" wrapText="1"/>
    </xf>
    <xf numFmtId="176" fontId="17" fillId="0" borderId="6" xfId="3" applyNumberFormat="1" applyFont="1" applyFill="1" applyBorder="1" applyAlignment="1">
      <alignment horizontal="left" vertical="center" wrapText="1"/>
    </xf>
    <xf numFmtId="178" fontId="26" fillId="0" borderId="0" xfId="0" applyNumberFormat="1" applyFont="1" applyAlignment="1">
      <alignment horizontal="left" vertical="center"/>
    </xf>
    <xf numFmtId="49" fontId="55" fillId="17" borderId="1" xfId="0" applyNumberFormat="1" applyFont="1" applyFill="1" applyBorder="1" applyAlignment="1">
      <alignment vertical="center" wrapText="1"/>
    </xf>
    <xf numFmtId="49" fontId="26" fillId="0" borderId="1" xfId="0" applyNumberFormat="1" applyFont="1" applyBorder="1">
      <alignment vertical="center"/>
    </xf>
    <xf numFmtId="0" fontId="26" fillId="0" borderId="0" xfId="0" applyFont="1" applyAlignment="1">
      <alignment vertical="center" shrinkToFit="1"/>
    </xf>
    <xf numFmtId="0" fontId="26" fillId="5" borderId="5" xfId="0" applyFont="1" applyFill="1" applyBorder="1">
      <alignment vertical="center"/>
    </xf>
    <xf numFmtId="0" fontId="29" fillId="5" borderId="0" xfId="0" applyFont="1" applyFill="1" applyAlignment="1">
      <alignment horizontal="left" vertical="top" indent="1" shrinkToFit="1"/>
    </xf>
    <xf numFmtId="0" fontId="26" fillId="5" borderId="0" xfId="0" applyFont="1" applyFill="1" applyAlignment="1">
      <alignment horizontal="left" vertical="center" indent="1" shrinkToFit="1"/>
    </xf>
    <xf numFmtId="179" fontId="26" fillId="0" borderId="1" xfId="2" applyNumberFormat="1" applyFont="1" applyBorder="1" applyAlignment="1">
      <alignment horizontal="right" vertical="center"/>
    </xf>
    <xf numFmtId="179" fontId="26" fillId="0" borderId="1" xfId="2" applyNumberFormat="1" applyFont="1" applyFill="1" applyBorder="1" applyAlignment="1">
      <alignment horizontal="right" vertical="center"/>
    </xf>
    <xf numFmtId="179" fontId="26" fillId="5" borderId="1" xfId="5" applyNumberFormat="1" applyFont="1" applyFill="1" applyBorder="1" applyAlignment="1">
      <alignment horizontal="right" vertical="center"/>
    </xf>
    <xf numFmtId="0" fontId="26" fillId="5" borderId="18" xfId="5" applyFont="1" applyFill="1" applyBorder="1" applyAlignment="1">
      <alignment horizontal="right" vertical="center"/>
    </xf>
    <xf numFmtId="179" fontId="26" fillId="5" borderId="1" xfId="2" applyNumberFormat="1" applyFont="1" applyFill="1" applyBorder="1" applyAlignment="1">
      <alignment horizontal="right" vertical="center"/>
    </xf>
    <xf numFmtId="0" fontId="26" fillId="0" borderId="0" xfId="5" applyFont="1" applyAlignment="1">
      <alignment horizontal="right" vertical="center"/>
    </xf>
    <xf numFmtId="179" fontId="26" fillId="0" borderId="1" xfId="5" applyNumberFormat="1" applyFont="1" applyBorder="1" applyAlignment="1">
      <alignment horizontal="right" vertical="center"/>
    </xf>
    <xf numFmtId="179" fontId="26" fillId="0" borderId="1" xfId="5" applyNumberFormat="1" applyFont="1" applyFill="1" applyBorder="1" applyAlignment="1">
      <alignment horizontal="right" vertical="center"/>
    </xf>
    <xf numFmtId="0" fontId="26" fillId="0" borderId="0" xfId="0" applyFont="1" applyAlignment="1">
      <alignment horizontal="center" vertical="center"/>
    </xf>
    <xf numFmtId="0" fontId="26" fillId="0" borderId="21" xfId="0" applyFont="1" applyBorder="1" applyAlignment="1">
      <alignment horizontal="left" vertical="center"/>
    </xf>
    <xf numFmtId="0" fontId="27" fillId="0" borderId="0" xfId="0" applyFont="1" applyAlignment="1">
      <alignment horizontal="left" vertical="top"/>
    </xf>
    <xf numFmtId="0" fontId="26" fillId="0" borderId="0" xfId="0" applyFont="1" applyAlignment="1">
      <alignment horizontal="center" vertical="center"/>
    </xf>
    <xf numFmtId="0" fontId="26" fillId="5" borderId="5" xfId="0" applyFont="1" applyFill="1" applyBorder="1" applyAlignment="1">
      <alignment horizontal="left" vertical="center"/>
    </xf>
    <xf numFmtId="0" fontId="26" fillId="5" borderId="18" xfId="0" applyFont="1" applyFill="1" applyBorder="1" applyAlignment="1">
      <alignment horizontal="left" vertical="center"/>
    </xf>
    <xf numFmtId="0" fontId="26" fillId="5" borderId="3" xfId="0" applyFont="1" applyFill="1" applyBorder="1" applyAlignment="1">
      <alignment horizontal="left" vertical="center"/>
    </xf>
    <xf numFmtId="0" fontId="36" fillId="0" borderId="5" xfId="0" applyFont="1" applyBorder="1" applyAlignment="1">
      <alignment horizontal="center" vertical="center"/>
    </xf>
    <xf numFmtId="0" fontId="36" fillId="0" borderId="18" xfId="0" applyFont="1" applyBorder="1" applyAlignment="1">
      <alignment horizontal="center" vertical="center"/>
    </xf>
    <xf numFmtId="0" fontId="36" fillId="0" borderId="3" xfId="0" applyFont="1" applyBorder="1" applyAlignment="1">
      <alignment horizontal="center" vertical="center"/>
    </xf>
    <xf numFmtId="0" fontId="43" fillId="13" borderId="1" xfId="0" applyFont="1" applyFill="1" applyBorder="1" applyAlignment="1">
      <alignment horizontal="left" vertical="center" wrapText="1"/>
    </xf>
    <xf numFmtId="0" fontId="26" fillId="0" borderId="0" xfId="0" applyFont="1" applyAlignment="1">
      <alignment vertical="center" shrinkToFit="1"/>
    </xf>
    <xf numFmtId="0" fontId="26" fillId="5" borderId="8" xfId="0" applyFont="1" applyFill="1" applyBorder="1" applyAlignment="1">
      <alignment horizontal="left" vertical="center"/>
    </xf>
    <xf numFmtId="0" fontId="26" fillId="5" borderId="13" xfId="0" applyFont="1" applyFill="1" applyBorder="1" applyAlignment="1">
      <alignment horizontal="left" vertical="center"/>
    </xf>
    <xf numFmtId="0" fontId="26" fillId="5" borderId="14" xfId="0" applyFont="1" applyFill="1" applyBorder="1" applyAlignment="1">
      <alignment horizontal="left" vertical="center"/>
    </xf>
    <xf numFmtId="0" fontId="26" fillId="5" borderId="15" xfId="0" applyFont="1" applyFill="1" applyBorder="1" applyAlignment="1">
      <alignment horizontal="left" vertical="center"/>
    </xf>
    <xf numFmtId="0" fontId="26" fillId="5" borderId="16" xfId="0" applyFont="1" applyFill="1" applyBorder="1" applyAlignment="1">
      <alignment horizontal="left" vertical="center"/>
    </xf>
    <xf numFmtId="0" fontId="26" fillId="5" borderId="17" xfId="0" applyFont="1" applyFill="1" applyBorder="1" applyAlignment="1">
      <alignment horizontal="left" vertical="center"/>
    </xf>
    <xf numFmtId="0" fontId="36" fillId="0" borderId="8" xfId="0" applyFont="1" applyBorder="1" applyAlignment="1" applyProtection="1">
      <alignment horizontal="center" vertical="center" shrinkToFit="1"/>
      <protection locked="0"/>
    </xf>
    <xf numFmtId="0" fontId="36" fillId="0" borderId="13" xfId="0" applyFont="1" applyBorder="1" applyAlignment="1" applyProtection="1">
      <alignment horizontal="center" vertical="center" shrinkToFit="1"/>
      <protection locked="0"/>
    </xf>
    <xf numFmtId="0" fontId="36" fillId="0" borderId="15" xfId="0" applyFont="1" applyBorder="1" applyAlignment="1" applyProtection="1">
      <alignment horizontal="center" vertical="center" shrinkToFit="1"/>
      <protection locked="0"/>
    </xf>
    <xf numFmtId="0" fontId="36" fillId="0" borderId="16" xfId="0" applyFont="1" applyBorder="1" applyAlignment="1" applyProtection="1">
      <alignment horizontal="center" vertical="center" shrinkToFit="1"/>
      <protection locked="0"/>
    </xf>
    <xf numFmtId="0" fontId="43" fillId="13" borderId="8" xfId="0" applyFont="1" applyFill="1" applyBorder="1" applyAlignment="1">
      <alignment horizontal="left" vertical="center" wrapText="1"/>
    </xf>
    <xf numFmtId="0" fontId="43" fillId="13" borderId="13" xfId="0" applyFont="1" applyFill="1" applyBorder="1" applyAlignment="1">
      <alignment horizontal="left" vertical="center" wrapText="1"/>
    </xf>
    <xf numFmtId="0" fontId="43" fillId="13" borderId="14" xfId="0" applyFont="1" applyFill="1" applyBorder="1" applyAlignment="1">
      <alignment horizontal="left" vertical="center" wrapText="1"/>
    </xf>
    <xf numFmtId="0" fontId="43" fillId="13" borderId="15" xfId="0" applyFont="1" applyFill="1" applyBorder="1" applyAlignment="1">
      <alignment horizontal="left" vertical="center" wrapText="1"/>
    </xf>
    <xf numFmtId="0" fontId="43" fillId="13" borderId="16" xfId="0" applyFont="1" applyFill="1" applyBorder="1" applyAlignment="1">
      <alignment horizontal="left" vertical="center" wrapText="1"/>
    </xf>
    <xf numFmtId="0" fontId="43" fillId="13" borderId="17" xfId="0" applyFont="1" applyFill="1" applyBorder="1" applyAlignment="1">
      <alignment horizontal="left" vertical="center" wrapText="1"/>
    </xf>
    <xf numFmtId="0" fontId="37" fillId="5" borderId="16" xfId="0" applyFont="1" applyFill="1" applyBorder="1" applyAlignment="1">
      <alignment horizontal="left" vertical="center"/>
    </xf>
    <xf numFmtId="0" fontId="37" fillId="5" borderId="17" xfId="0" applyFont="1" applyFill="1" applyBorder="1" applyAlignment="1">
      <alignment horizontal="left" vertical="center"/>
    </xf>
    <xf numFmtId="0" fontId="26" fillId="5" borderId="8" xfId="0" applyFont="1" applyFill="1" applyBorder="1" applyAlignment="1">
      <alignment horizontal="center" vertical="center" wrapText="1"/>
    </xf>
    <xf numFmtId="0" fontId="26" fillId="5" borderId="13" xfId="0" applyFont="1" applyFill="1" applyBorder="1" applyAlignment="1">
      <alignment horizontal="center" vertical="center"/>
    </xf>
    <xf numFmtId="0" fontId="26" fillId="5" borderId="14" xfId="0" applyFont="1" applyFill="1" applyBorder="1" applyAlignment="1">
      <alignment horizontal="center" vertical="center"/>
    </xf>
    <xf numFmtId="0" fontId="26" fillId="5" borderId="19" xfId="0" applyFont="1" applyFill="1" applyBorder="1" applyAlignment="1">
      <alignment horizontal="center" vertical="center" wrapText="1"/>
    </xf>
    <xf numFmtId="0" fontId="26" fillId="5" borderId="0" xfId="0" applyFont="1" applyFill="1" applyAlignment="1">
      <alignment horizontal="center" vertical="center"/>
    </xf>
    <xf numFmtId="0" fontId="26" fillId="5" borderId="20" xfId="0" applyFont="1" applyFill="1" applyBorder="1" applyAlignment="1">
      <alignment horizontal="center" vertical="center"/>
    </xf>
    <xf numFmtId="0" fontId="26" fillId="5" borderId="19" xfId="0" applyFont="1" applyFill="1" applyBorder="1" applyAlignment="1">
      <alignment horizontal="center" vertical="center"/>
    </xf>
    <xf numFmtId="0" fontId="36" fillId="0" borderId="8" xfId="0" applyFont="1" applyBorder="1" applyAlignment="1" applyProtection="1">
      <alignment horizontal="left" vertical="center" wrapText="1"/>
      <protection locked="0"/>
    </xf>
    <xf numFmtId="0" fontId="36" fillId="0" borderId="13" xfId="0" applyFont="1" applyBorder="1" applyAlignment="1" applyProtection="1">
      <alignment vertical="center" wrapText="1"/>
      <protection locked="0"/>
    </xf>
    <xf numFmtId="0" fontId="36" fillId="0" borderId="14" xfId="0" applyFont="1" applyBorder="1" applyAlignment="1" applyProtection="1">
      <alignment vertical="center" wrapText="1"/>
      <protection locked="0"/>
    </xf>
    <xf numFmtId="0" fontId="36" fillId="0" borderId="19" xfId="0" applyFont="1" applyBorder="1" applyAlignment="1" applyProtection="1">
      <alignment horizontal="left" vertical="center" wrapText="1"/>
      <protection locked="0"/>
    </xf>
    <xf numFmtId="0" fontId="36" fillId="0" borderId="0" xfId="0" applyFont="1" applyAlignment="1" applyProtection="1">
      <alignment vertical="center" wrapText="1"/>
      <protection locked="0"/>
    </xf>
    <xf numFmtId="0" fontId="36" fillId="0" borderId="20" xfId="0" applyFont="1" applyBorder="1" applyAlignment="1" applyProtection="1">
      <alignment vertical="center" wrapText="1"/>
      <protection locked="0"/>
    </xf>
    <xf numFmtId="0" fontId="36" fillId="0" borderId="19" xfId="0" applyFont="1" applyBorder="1" applyAlignment="1" applyProtection="1">
      <alignment vertical="center" wrapText="1"/>
      <protection locked="0"/>
    </xf>
    <xf numFmtId="0" fontId="36" fillId="0" borderId="15" xfId="0" applyFont="1" applyBorder="1" applyAlignment="1" applyProtection="1">
      <alignment vertical="center" wrapText="1"/>
      <protection locked="0"/>
    </xf>
    <xf numFmtId="0" fontId="36" fillId="0" borderId="16" xfId="0" applyFont="1" applyBorder="1" applyAlignment="1" applyProtection="1">
      <alignment vertical="center" wrapText="1"/>
      <protection locked="0"/>
    </xf>
    <xf numFmtId="0" fontId="36" fillId="0" borderId="17" xfId="0" applyFont="1" applyBorder="1" applyAlignment="1" applyProtection="1">
      <alignment vertical="center" wrapText="1"/>
      <protection locked="0"/>
    </xf>
    <xf numFmtId="0" fontId="37" fillId="5" borderId="15" xfId="0" applyFont="1" applyFill="1" applyBorder="1" applyAlignment="1">
      <alignment horizontal="left" vertical="center"/>
    </xf>
    <xf numFmtId="0" fontId="26" fillId="5" borderId="8" xfId="0" applyFont="1" applyFill="1" applyBorder="1" applyAlignment="1">
      <alignment horizontal="left" vertical="center" shrinkToFit="1"/>
    </xf>
    <xf numFmtId="0" fontId="26" fillId="5" borderId="13" xfId="0" applyFont="1" applyFill="1" applyBorder="1" applyAlignment="1">
      <alignment horizontal="left" vertical="center" shrinkToFit="1"/>
    </xf>
    <xf numFmtId="0" fontId="26" fillId="5" borderId="14" xfId="0" applyFont="1" applyFill="1" applyBorder="1" applyAlignment="1">
      <alignment horizontal="left" vertical="center" shrinkToFit="1"/>
    </xf>
    <xf numFmtId="0" fontId="26" fillId="5" borderId="15" xfId="0" applyFont="1" applyFill="1" applyBorder="1" applyAlignment="1">
      <alignment horizontal="left" vertical="center" shrinkToFit="1"/>
    </xf>
    <xf numFmtId="0" fontId="26" fillId="5" borderId="16" xfId="0" applyFont="1" applyFill="1" applyBorder="1" applyAlignment="1">
      <alignment horizontal="left" vertical="center" shrinkToFit="1"/>
    </xf>
    <xf numFmtId="0" fontId="26" fillId="5" borderId="17" xfId="0" applyFont="1" applyFill="1" applyBorder="1" applyAlignment="1">
      <alignment horizontal="left" vertical="center" shrinkToFit="1"/>
    </xf>
    <xf numFmtId="0" fontId="43" fillId="13" borderId="19" xfId="0" applyFont="1" applyFill="1" applyBorder="1" applyAlignment="1">
      <alignment horizontal="left" vertical="center" wrapText="1"/>
    </xf>
    <xf numFmtId="0" fontId="43" fillId="13" borderId="0" xfId="0" applyFont="1" applyFill="1" applyAlignment="1">
      <alignment horizontal="left" vertical="center" wrapText="1"/>
    </xf>
    <xf numFmtId="0" fontId="43" fillId="13" borderId="20" xfId="0" applyFont="1" applyFill="1" applyBorder="1" applyAlignment="1">
      <alignment horizontal="left" vertical="center" wrapText="1"/>
    </xf>
    <xf numFmtId="0" fontId="26" fillId="5" borderId="13" xfId="0" applyFont="1" applyFill="1" applyBorder="1" applyAlignment="1">
      <alignment horizontal="center" vertical="center" wrapText="1"/>
    </xf>
    <xf numFmtId="0" fontId="26" fillId="5" borderId="14" xfId="0" applyFont="1" applyFill="1" applyBorder="1" applyAlignment="1">
      <alignment horizontal="center" vertical="center" wrapText="1"/>
    </xf>
    <xf numFmtId="0" fontId="36" fillId="0" borderId="0" xfId="0" applyFont="1" applyAlignment="1" applyProtection="1">
      <alignment horizontal="left" vertical="center" wrapText="1"/>
      <protection locked="0"/>
    </xf>
    <xf numFmtId="0" fontId="36" fillId="0" borderId="20" xfId="0" applyFont="1" applyBorder="1" applyAlignment="1" applyProtection="1">
      <alignment horizontal="left" vertical="center" wrapText="1"/>
      <protection locked="0"/>
    </xf>
    <xf numFmtId="0" fontId="36" fillId="0" borderId="15" xfId="0" applyFont="1" applyBorder="1" applyAlignment="1" applyProtection="1">
      <alignment horizontal="left" vertical="center" wrapText="1"/>
      <protection locked="0"/>
    </xf>
    <xf numFmtId="0" fontId="36" fillId="0" borderId="16" xfId="0" applyFont="1" applyBorder="1" applyAlignment="1" applyProtection="1">
      <alignment horizontal="left" vertical="center" wrapText="1"/>
      <protection locked="0"/>
    </xf>
    <xf numFmtId="0" fontId="36" fillId="0" borderId="17" xfId="0" applyFont="1" applyBorder="1" applyAlignment="1" applyProtection="1">
      <alignment horizontal="left" vertical="center" wrapText="1"/>
      <protection locked="0"/>
    </xf>
    <xf numFmtId="0" fontId="36" fillId="0" borderId="8" xfId="0" applyFont="1" applyBorder="1" applyAlignment="1" applyProtection="1">
      <alignment horizontal="left" vertical="center"/>
      <protection locked="0"/>
    </xf>
    <xf numFmtId="0" fontId="36" fillId="0" borderId="13" xfId="0" applyFont="1" applyBorder="1" applyAlignment="1" applyProtection="1">
      <alignment vertical="center"/>
      <protection locked="0"/>
    </xf>
    <xf numFmtId="0" fontId="36" fillId="0" borderId="14" xfId="0" applyFont="1" applyBorder="1" applyAlignment="1" applyProtection="1">
      <alignment vertical="center"/>
      <protection locked="0"/>
    </xf>
    <xf numFmtId="0" fontId="36" fillId="0" borderId="15" xfId="0" applyFont="1" applyBorder="1" applyAlignment="1" applyProtection="1">
      <alignment vertical="center"/>
      <protection locked="0"/>
    </xf>
    <xf numFmtId="0" fontId="36" fillId="0" borderId="16" xfId="0" applyFont="1" applyBorder="1" applyAlignment="1" applyProtection="1">
      <alignment vertical="center"/>
      <protection locked="0"/>
    </xf>
    <xf numFmtId="0" fontId="36" fillId="0" borderId="17" xfId="0" applyFont="1" applyBorder="1" applyAlignment="1" applyProtection="1">
      <alignment vertical="center"/>
      <protection locked="0"/>
    </xf>
    <xf numFmtId="0" fontId="36" fillId="0" borderId="5" xfId="0" applyFont="1" applyBorder="1" applyAlignment="1" applyProtection="1">
      <alignment horizontal="left" vertical="center" shrinkToFit="1"/>
      <protection locked="0"/>
    </xf>
    <xf numFmtId="0" fontId="36" fillId="0" borderId="18" xfId="0" applyFont="1" applyBorder="1" applyAlignment="1" applyProtection="1">
      <alignment horizontal="left" vertical="center" shrinkToFit="1"/>
      <protection locked="0"/>
    </xf>
    <xf numFmtId="0" fontId="36" fillId="0" borderId="3" xfId="0" applyFont="1" applyBorder="1" applyAlignment="1" applyProtection="1">
      <alignment horizontal="left" vertical="center" shrinkToFit="1"/>
      <protection locked="0"/>
    </xf>
    <xf numFmtId="0" fontId="36" fillId="0" borderId="5" xfId="0" applyFont="1" applyBorder="1" applyAlignment="1" applyProtection="1">
      <alignment vertical="center" shrinkToFit="1"/>
      <protection locked="0"/>
    </xf>
    <xf numFmtId="0" fontId="36" fillId="0" borderId="18" xfId="0" applyFont="1" applyBorder="1" applyAlignment="1" applyProtection="1">
      <alignment vertical="center" shrinkToFit="1"/>
      <protection locked="0"/>
    </xf>
    <xf numFmtId="0" fontId="36" fillId="0" borderId="3" xfId="0" applyFont="1" applyBorder="1" applyAlignment="1" applyProtection="1">
      <alignment vertical="center" shrinkToFit="1"/>
      <protection locked="0"/>
    </xf>
    <xf numFmtId="0" fontId="26" fillId="0" borderId="5" xfId="0" applyFont="1" applyBorder="1" applyAlignment="1">
      <alignment horizontal="left" vertical="center" indent="1"/>
    </xf>
    <xf numFmtId="0" fontId="26" fillId="0" borderId="18" xfId="0" applyFont="1" applyBorder="1" applyAlignment="1">
      <alignment horizontal="left" vertical="center" indent="1"/>
    </xf>
    <xf numFmtId="0" fontId="26" fillId="0" borderId="18" xfId="0" applyFont="1" applyBorder="1" applyAlignment="1">
      <alignment horizontal="center" vertical="center"/>
    </xf>
    <xf numFmtId="0" fontId="43" fillId="0" borderId="5" xfId="0" applyFont="1" applyBorder="1" applyAlignment="1">
      <alignment horizontal="left" vertical="center" indent="1"/>
    </xf>
    <xf numFmtId="0" fontId="43" fillId="0" borderId="18" xfId="0" applyFont="1" applyBorder="1" applyAlignment="1">
      <alignment horizontal="left" vertical="center" indent="1"/>
    </xf>
    <xf numFmtId="0" fontId="43" fillId="10" borderId="18" xfId="0" applyFont="1" applyFill="1" applyBorder="1" applyAlignment="1">
      <alignment horizontal="center" vertical="center"/>
    </xf>
    <xf numFmtId="0" fontId="43" fillId="10" borderId="3" xfId="0" applyFont="1" applyFill="1" applyBorder="1" applyAlignment="1">
      <alignment horizontal="center" vertical="center"/>
    </xf>
    <xf numFmtId="0" fontId="32" fillId="0" borderId="0" xfId="0" applyFont="1" applyAlignment="1">
      <alignment horizontal="center"/>
    </xf>
    <xf numFmtId="0" fontId="42" fillId="5" borderId="5" xfId="0" applyFont="1" applyFill="1" applyBorder="1" applyAlignment="1">
      <alignment horizontal="left" vertical="center" readingOrder="1"/>
    </xf>
    <xf numFmtId="0" fontId="42" fillId="5" borderId="18" xfId="0" applyFont="1" applyFill="1" applyBorder="1" applyAlignment="1">
      <alignment horizontal="left" vertical="center" readingOrder="1"/>
    </xf>
    <xf numFmtId="0" fontId="42" fillId="5" borderId="3" xfId="0" applyFont="1" applyFill="1" applyBorder="1" applyAlignment="1">
      <alignment horizontal="left" vertical="center" readingOrder="1"/>
    </xf>
    <xf numFmtId="0" fontId="41" fillId="5" borderId="1" xfId="0" applyFont="1" applyFill="1" applyBorder="1" applyAlignment="1">
      <alignment horizontal="left" vertical="center"/>
    </xf>
    <xf numFmtId="0" fontId="51" fillId="11" borderId="1" xfId="0" applyFont="1" applyFill="1" applyBorder="1" applyAlignment="1">
      <alignment horizontal="left" vertical="center" wrapText="1"/>
    </xf>
    <xf numFmtId="0" fontId="26" fillId="10" borderId="1" xfId="0" applyFont="1" applyFill="1" applyBorder="1" applyAlignment="1">
      <alignment horizontal="left" vertical="center"/>
    </xf>
    <xf numFmtId="0" fontId="36" fillId="0" borderId="1" xfId="0" applyFont="1" applyBorder="1" applyAlignment="1" applyProtection="1">
      <alignment horizontal="left" vertical="center" shrinkToFit="1"/>
      <protection locked="0"/>
    </xf>
    <xf numFmtId="0" fontId="43" fillId="0" borderId="13" xfId="0" applyFont="1" applyBorder="1" applyAlignment="1">
      <alignment horizontal="center" vertical="center"/>
    </xf>
    <xf numFmtId="0" fontId="43" fillId="13" borderId="13" xfId="0" applyFont="1" applyFill="1" applyBorder="1" applyAlignment="1">
      <alignment vertical="center"/>
    </xf>
    <xf numFmtId="0" fontId="43" fillId="13" borderId="14" xfId="0" applyFont="1" applyFill="1" applyBorder="1" applyAlignment="1">
      <alignment vertical="center"/>
    </xf>
    <xf numFmtId="0" fontId="43" fillId="13" borderId="0" xfId="0" applyFont="1" applyFill="1" applyAlignment="1">
      <alignment vertical="center"/>
    </xf>
    <xf numFmtId="0" fontId="43" fillId="13" borderId="20" xfId="0" applyFont="1" applyFill="1" applyBorder="1" applyAlignment="1">
      <alignment vertical="center"/>
    </xf>
    <xf numFmtId="0" fontId="43" fillId="13" borderId="19" xfId="0" applyFont="1" applyFill="1" applyBorder="1" applyAlignment="1">
      <alignment vertical="center"/>
    </xf>
    <xf numFmtId="0" fontId="43" fillId="13" borderId="15" xfId="0" applyFont="1" applyFill="1" applyBorder="1" applyAlignment="1">
      <alignment vertical="center"/>
    </xf>
    <xf numFmtId="0" fontId="43" fillId="13" borderId="16" xfId="0" applyFont="1" applyFill="1" applyBorder="1" applyAlignment="1">
      <alignment vertical="center"/>
    </xf>
    <xf numFmtId="0" fontId="43" fillId="13" borderId="17" xfId="0" applyFont="1" applyFill="1" applyBorder="1" applyAlignment="1">
      <alignment vertical="center"/>
    </xf>
    <xf numFmtId="0" fontId="26" fillId="5" borderId="1" xfId="0" applyFont="1" applyFill="1" applyBorder="1" applyAlignment="1">
      <alignment horizontal="center" vertical="center"/>
    </xf>
    <xf numFmtId="0" fontId="47" fillId="0" borderId="5" xfId="0" applyFont="1" applyBorder="1" applyAlignment="1">
      <alignment horizontal="center" vertical="center"/>
    </xf>
    <xf numFmtId="0" fontId="47" fillId="0" borderId="18" xfId="0" applyFont="1" applyBorder="1" applyAlignment="1">
      <alignment horizontal="center" vertical="center"/>
    </xf>
    <xf numFmtId="0" fontId="47" fillId="0" borderId="3" xfId="0" applyFont="1" applyBorder="1" applyAlignment="1">
      <alignment horizontal="center" vertical="center"/>
    </xf>
    <xf numFmtId="178" fontId="47" fillId="0" borderId="5" xfId="0" applyNumberFormat="1" applyFont="1" applyBorder="1" applyAlignment="1">
      <alignment horizontal="center" vertical="center"/>
    </xf>
    <xf numFmtId="178" fontId="47" fillId="0" borderId="18" xfId="0" applyNumberFormat="1" applyFont="1" applyBorder="1" applyAlignment="1">
      <alignment horizontal="center" vertical="center"/>
    </xf>
    <xf numFmtId="178" fontId="47" fillId="0" borderId="3" xfId="0" applyNumberFormat="1" applyFont="1" applyBorder="1" applyAlignment="1">
      <alignment horizontal="center" vertical="center"/>
    </xf>
    <xf numFmtId="0" fontId="26" fillId="11" borderId="5" xfId="0" applyFont="1" applyFill="1" applyBorder="1" applyAlignment="1">
      <alignment horizontal="left" vertical="center" wrapText="1"/>
    </xf>
    <xf numFmtId="0" fontId="26" fillId="11" borderId="18" xfId="0" applyFont="1" applyFill="1" applyBorder="1" applyAlignment="1">
      <alignment horizontal="left" vertical="center" wrapText="1"/>
    </xf>
    <xf numFmtId="0" fontId="26" fillId="11" borderId="3" xfId="0" applyFont="1" applyFill="1" applyBorder="1" applyAlignment="1">
      <alignment horizontal="left" vertical="center" wrapText="1"/>
    </xf>
    <xf numFmtId="0" fontId="41" fillId="5" borderId="5" xfId="0" applyFont="1" applyFill="1" applyBorder="1" applyAlignment="1">
      <alignment horizontal="left" vertical="center"/>
    </xf>
    <xf numFmtId="0" fontId="41" fillId="5" borderId="18" xfId="0" applyFont="1" applyFill="1" applyBorder="1" applyAlignment="1">
      <alignment horizontal="left" vertical="center"/>
    </xf>
    <xf numFmtId="0" fontId="41" fillId="5" borderId="3" xfId="0" applyFont="1" applyFill="1" applyBorder="1" applyAlignment="1">
      <alignment horizontal="left" vertical="center"/>
    </xf>
    <xf numFmtId="0" fontId="26" fillId="0" borderId="5" xfId="0" applyFont="1" applyFill="1" applyBorder="1" applyAlignment="1">
      <alignment horizontal="left" vertical="center"/>
    </xf>
    <xf numFmtId="0" fontId="26" fillId="0" borderId="18" xfId="0" applyFont="1" applyFill="1" applyBorder="1" applyAlignment="1">
      <alignment horizontal="left" vertical="center"/>
    </xf>
    <xf numFmtId="0" fontId="26" fillId="0" borderId="3" xfId="0" applyFont="1" applyFill="1" applyBorder="1" applyAlignment="1">
      <alignment horizontal="left" vertical="center"/>
    </xf>
    <xf numFmtId="0" fontId="42" fillId="5" borderId="1" xfId="0" applyFont="1" applyFill="1" applyBorder="1" applyAlignment="1">
      <alignment horizontal="left" vertical="center" readingOrder="1"/>
    </xf>
    <xf numFmtId="0" fontId="26" fillId="5" borderId="1" xfId="0" applyFont="1" applyFill="1" applyBorder="1" applyAlignment="1">
      <alignment horizontal="center" vertical="center" shrinkToFit="1"/>
    </xf>
    <xf numFmtId="55" fontId="36" fillId="0" borderId="5" xfId="0" applyNumberFormat="1" applyFont="1" applyBorder="1" applyAlignment="1" applyProtection="1">
      <alignment horizontal="left" vertical="center" shrinkToFit="1"/>
      <protection locked="0"/>
    </xf>
    <xf numFmtId="0" fontId="41" fillId="18" borderId="1" xfId="0" applyFont="1" applyFill="1" applyBorder="1" applyAlignment="1">
      <alignment horizontal="center" vertical="center"/>
    </xf>
    <xf numFmtId="0" fontId="26" fillId="0" borderId="8" xfId="5" applyFont="1" applyFill="1" applyBorder="1" applyAlignment="1">
      <alignment horizontal="left" vertical="center"/>
    </xf>
    <xf numFmtId="0" fontId="26" fillId="0" borderId="13" xfId="5" applyFont="1" applyFill="1" applyBorder="1" applyAlignment="1">
      <alignment horizontal="left" vertical="center"/>
    </xf>
    <xf numFmtId="0" fontId="26" fillId="5" borderId="1" xfId="5" applyFont="1" applyFill="1" applyBorder="1" applyAlignment="1">
      <alignment horizontal="right" vertical="center"/>
    </xf>
    <xf numFmtId="0" fontId="29" fillId="0" borderId="0" xfId="5" applyFont="1" applyAlignment="1">
      <alignment horizontal="center" vertical="center"/>
    </xf>
    <xf numFmtId="0" fontId="44" fillId="12" borderId="5" xfId="5" applyFont="1" applyFill="1" applyBorder="1" applyAlignment="1">
      <alignment horizontal="center" vertical="center" wrapText="1"/>
    </xf>
    <xf numFmtId="0" fontId="44" fillId="12" borderId="3" xfId="5" applyFont="1" applyFill="1" applyBorder="1" applyAlignment="1">
      <alignment horizontal="center" vertical="center" wrapText="1"/>
    </xf>
    <xf numFmtId="0" fontId="26" fillId="5" borderId="5" xfId="5" applyFont="1" applyFill="1" applyBorder="1" applyAlignment="1">
      <alignment horizontal="right" vertical="center"/>
    </xf>
    <xf numFmtId="0" fontId="26" fillId="5" borderId="3" xfId="5" applyFont="1" applyFill="1" applyBorder="1" applyAlignment="1">
      <alignment horizontal="right" vertical="center"/>
    </xf>
    <xf numFmtId="0" fontId="44" fillId="12" borderId="5" xfId="5" applyFont="1" applyFill="1" applyBorder="1" applyAlignment="1">
      <alignment horizontal="center" vertical="center"/>
    </xf>
    <xf numFmtId="0" fontId="44" fillId="12" borderId="3" xfId="5" applyFont="1" applyFill="1" applyBorder="1" applyAlignment="1">
      <alignment horizontal="center" vertical="center"/>
    </xf>
    <xf numFmtId="179" fontId="26" fillId="0" borderId="5" xfId="5" applyNumberFormat="1" applyFont="1" applyBorder="1" applyAlignment="1">
      <alignment horizontal="right" vertical="center"/>
    </xf>
    <xf numFmtId="179" fontId="26" fillId="0" borderId="18" xfId="5" applyNumberFormat="1" applyFont="1" applyBorder="1" applyAlignment="1">
      <alignment horizontal="right" vertical="center"/>
    </xf>
    <xf numFmtId="0" fontId="26" fillId="0" borderId="5" xfId="5" applyFont="1" applyBorder="1" applyAlignment="1">
      <alignment horizontal="center" vertical="center"/>
    </xf>
    <xf numFmtId="0" fontId="26" fillId="0" borderId="18" xfId="5" applyFont="1" applyBorder="1" applyAlignment="1">
      <alignment horizontal="center" vertical="center"/>
    </xf>
    <xf numFmtId="0" fontId="26" fillId="0" borderId="3" xfId="5" applyFont="1" applyBorder="1" applyAlignment="1">
      <alignment horizontal="center" vertical="center"/>
    </xf>
    <xf numFmtId="0" fontId="26" fillId="5" borderId="5" xfId="5" applyFont="1" applyFill="1" applyBorder="1" applyAlignment="1">
      <alignment horizontal="center" vertical="center"/>
    </xf>
    <xf numFmtId="0" fontId="26" fillId="5" borderId="3" xfId="5" applyFont="1" applyFill="1" applyBorder="1" applyAlignment="1">
      <alignment horizontal="center" vertical="center"/>
    </xf>
    <xf numFmtId="0" fontId="44" fillId="12" borderId="1" xfId="5" applyFont="1" applyFill="1" applyBorder="1" applyAlignment="1">
      <alignment horizontal="center" vertical="center"/>
    </xf>
    <xf numFmtId="0" fontId="44" fillId="12" borderId="1" xfId="5" applyFont="1" applyFill="1" applyBorder="1" applyAlignment="1">
      <alignment horizontal="center" vertical="center" shrinkToFit="1"/>
    </xf>
    <xf numFmtId="0" fontId="11" fillId="0" borderId="0" xfId="3" applyFont="1" applyAlignment="1">
      <alignment horizontal="center" vertical="center"/>
    </xf>
    <xf numFmtId="0" fontId="5" fillId="4" borderId="5" xfId="3" applyFont="1" applyFill="1" applyBorder="1" applyAlignment="1">
      <alignment horizontal="center" vertical="center"/>
    </xf>
    <xf numFmtId="0" fontId="5" fillId="4" borderId="3" xfId="3" applyFont="1" applyFill="1" applyBorder="1" applyAlignment="1">
      <alignment horizontal="center" vertical="center"/>
    </xf>
    <xf numFmtId="0" fontId="41" fillId="0" borderId="0" xfId="0" applyFont="1" applyAlignment="1">
      <alignment horizontal="left" vertical="center"/>
    </xf>
    <xf numFmtId="0" fontId="26" fillId="0" borderId="0" xfId="0" applyFont="1" applyAlignment="1">
      <alignment horizontal="left" vertical="center"/>
    </xf>
    <xf numFmtId="0" fontId="26" fillId="16" borderId="0" xfId="0" applyFont="1" applyFill="1" applyAlignment="1">
      <alignment horizontal="left" vertical="center"/>
    </xf>
    <xf numFmtId="0" fontId="44" fillId="14" borderId="0" xfId="0" applyFont="1" applyFill="1" applyAlignment="1">
      <alignment horizontal="left" vertical="center"/>
    </xf>
    <xf numFmtId="0" fontId="43" fillId="14" borderId="0" xfId="0" applyFont="1" applyFill="1" applyAlignment="1">
      <alignment horizontal="right" vertical="center"/>
    </xf>
    <xf numFmtId="179" fontId="26" fillId="0" borderId="5" xfId="5" applyNumberFormat="1" applyFont="1" applyBorder="1" applyAlignment="1">
      <alignment horizontal="center" vertical="center"/>
    </xf>
    <xf numFmtId="179" fontId="26" fillId="0" borderId="18" xfId="5" applyNumberFormat="1" applyFont="1" applyBorder="1" applyAlignment="1">
      <alignment horizontal="center" vertical="center"/>
    </xf>
    <xf numFmtId="179" fontId="26" fillId="0" borderId="3" xfId="5" applyNumberFormat="1" applyFont="1" applyBorder="1" applyAlignment="1">
      <alignment horizontal="center" vertical="center"/>
    </xf>
    <xf numFmtId="178" fontId="26" fillId="0" borderId="0" xfId="0" applyNumberFormat="1" applyFont="1" applyAlignment="1">
      <alignment horizontal="center" vertical="center"/>
    </xf>
  </cellXfs>
  <cellStyles count="6">
    <cellStyle name="ハイパーリンク" xfId="4" builtinId="8"/>
    <cellStyle name="桁区切り" xfId="1" builtinId="6"/>
    <cellStyle name="通貨" xfId="2" builtinId="7"/>
    <cellStyle name="標準" xfId="0" builtinId="0"/>
    <cellStyle name="標準 2" xfId="3"/>
    <cellStyle name="標準 3" xfId="5"/>
  </cellStyles>
  <dxfs count="71">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patternType="none">
          <bgColor auto="1"/>
        </patternFill>
      </fill>
    </dxf>
    <dxf>
      <fill>
        <patternFill>
          <bgColor theme="7" tint="0.79998168889431442"/>
        </patternFill>
      </fill>
    </dxf>
    <dxf>
      <font>
        <color rgb="FF9C6500"/>
      </font>
      <fill>
        <patternFill>
          <bgColor rgb="FFFFEB9C"/>
        </patternFill>
      </fill>
    </dxf>
    <dxf>
      <font>
        <color theme="1"/>
      </font>
    </dxf>
    <dxf>
      <font>
        <b/>
        <i val="0"/>
        <color theme="0"/>
      </font>
      <fill>
        <patternFill>
          <bgColor rgb="FFC00000"/>
        </patternFill>
      </fill>
    </dxf>
    <dxf>
      <font>
        <color theme="0"/>
      </font>
      <fill>
        <patternFill patternType="solid">
          <bgColor theme="0"/>
        </patternFill>
      </fill>
    </dxf>
    <dxf>
      <font>
        <color theme="1"/>
      </font>
    </dxf>
    <dxf>
      <font>
        <color rgb="FFFF0000"/>
      </font>
      <fill>
        <patternFill patternType="none">
          <bgColor auto="1"/>
        </patternFill>
      </fill>
    </dxf>
    <dxf>
      <fill>
        <patternFill>
          <bgColor theme="7" tint="0.79998168889431442"/>
        </patternFill>
      </fill>
    </dxf>
    <dxf>
      <font>
        <color rgb="FF9C0006"/>
      </font>
      <fill>
        <patternFill>
          <bgColor rgb="FFFFC7CE"/>
        </patternFill>
      </fill>
    </dxf>
    <dxf>
      <font>
        <color theme="1"/>
      </font>
    </dxf>
    <dxf>
      <font>
        <b/>
        <i val="0"/>
        <color theme="0"/>
      </font>
      <fill>
        <patternFill>
          <bgColor rgb="FFC00000"/>
        </patternFill>
      </fill>
    </dxf>
    <dxf>
      <font>
        <color theme="0"/>
      </font>
      <fill>
        <patternFill patternType="solid">
          <bgColor theme="0"/>
        </patternFill>
      </fill>
    </dxf>
    <dxf>
      <font>
        <color theme="1"/>
      </font>
    </dxf>
    <dxf>
      <font>
        <color rgb="FFFF0000"/>
      </font>
      <fill>
        <patternFill patternType="none">
          <bgColor auto="1"/>
        </patternFill>
      </fill>
    </dxf>
    <dxf>
      <fill>
        <patternFill>
          <bgColor theme="7" tint="0.79998168889431442"/>
        </patternFill>
      </fill>
    </dxf>
    <dxf>
      <font>
        <color rgb="FF9C0006"/>
      </font>
      <fill>
        <patternFill>
          <bgColor rgb="FFFFC7CE"/>
        </patternFill>
      </fill>
    </dxf>
    <dxf>
      <font>
        <color theme="1"/>
      </font>
    </dxf>
    <dxf>
      <font>
        <b/>
        <i val="0"/>
        <color theme="0"/>
      </font>
      <fill>
        <patternFill>
          <bgColor rgb="FFC00000"/>
        </patternFill>
      </fill>
    </dxf>
    <dxf>
      <font>
        <color theme="0"/>
      </font>
      <fill>
        <patternFill patternType="solid">
          <bgColor theme="0"/>
        </patternFill>
      </fill>
    </dxf>
    <dxf>
      <font>
        <color theme="1"/>
      </font>
    </dxf>
    <dxf>
      <font>
        <color rgb="FFFF0000"/>
      </font>
      <fill>
        <patternFill patternType="none">
          <bgColor auto="1"/>
        </patternFill>
      </fill>
    </dxf>
    <dxf>
      <fill>
        <patternFill>
          <bgColor theme="7" tint="0.79998168889431442"/>
        </patternFill>
      </fill>
    </dxf>
    <dxf>
      <font>
        <color rgb="FF9C0006"/>
      </font>
      <fill>
        <patternFill>
          <bgColor rgb="FFFFC7CE"/>
        </patternFill>
      </fill>
    </dxf>
    <dxf>
      <font>
        <color theme="1"/>
      </font>
    </dxf>
    <dxf>
      <font>
        <b/>
        <i val="0"/>
        <color theme="0"/>
      </font>
      <fill>
        <patternFill>
          <bgColor rgb="FFC00000"/>
        </patternFill>
      </fill>
    </dxf>
    <dxf>
      <font>
        <color theme="0"/>
      </font>
      <fill>
        <patternFill patternType="solid">
          <bgColor theme="0"/>
        </patternFill>
      </fill>
    </dxf>
    <dxf>
      <font>
        <color theme="1"/>
      </font>
    </dxf>
    <dxf>
      <font>
        <color rgb="FFFF0000"/>
      </font>
      <fill>
        <patternFill patternType="none">
          <bgColor auto="1"/>
        </patternFill>
      </fill>
    </dxf>
    <dxf>
      <fill>
        <patternFill>
          <bgColor theme="7" tint="0.79998168889431442"/>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F2CC"/>
      <color rgb="FFF6FA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228600</xdr:colOff>
      <xdr:row>1</xdr:row>
      <xdr:rowOff>99060</xdr:rowOff>
    </xdr:from>
    <xdr:to>
      <xdr:col>11</xdr:col>
      <xdr:colOff>266700</xdr:colOff>
      <xdr:row>25</xdr:row>
      <xdr:rowOff>0</xdr:rowOff>
    </xdr:to>
    <xdr:sp macro="" textlink="">
      <xdr:nvSpPr>
        <xdr:cNvPr id="2" name="角丸四角形 1"/>
        <xdr:cNvSpPr/>
      </xdr:nvSpPr>
      <xdr:spPr>
        <a:xfrm>
          <a:off x="228600" y="327660"/>
          <a:ext cx="7414260" cy="5387340"/>
        </a:xfrm>
        <a:prstGeom prst="roundRect">
          <a:avLst>
            <a:gd name="adj" fmla="val 9132"/>
          </a:avLst>
        </a:prstGeom>
        <a:solidFill>
          <a:srgbClr val="FFF2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：：あ</a:t>
          </a:r>
        </a:p>
      </xdr:txBody>
    </xdr:sp>
    <xdr:clientData/>
  </xdr:twoCellAnchor>
  <xdr:twoCellAnchor>
    <xdr:from>
      <xdr:col>0</xdr:col>
      <xdr:colOff>60960</xdr:colOff>
      <xdr:row>0</xdr:row>
      <xdr:rowOff>83820</xdr:rowOff>
    </xdr:from>
    <xdr:to>
      <xdr:col>3</xdr:col>
      <xdr:colOff>30480</xdr:colOff>
      <xdr:row>2</xdr:row>
      <xdr:rowOff>99060</xdr:rowOff>
    </xdr:to>
    <xdr:sp macro="" textlink="">
      <xdr:nvSpPr>
        <xdr:cNvPr id="3" name="角丸四角形 2"/>
        <xdr:cNvSpPr/>
      </xdr:nvSpPr>
      <xdr:spPr>
        <a:xfrm>
          <a:off x="60960" y="83820"/>
          <a:ext cx="1981200" cy="472440"/>
        </a:xfrm>
        <a:prstGeom prst="roundRect">
          <a:avLst>
            <a:gd name="adj" fmla="val 50000"/>
          </a:avLst>
        </a:prstGeom>
        <a:ln>
          <a:no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kumimoji="1" lang="ja-JP" altLang="en-US" sz="1600" b="1">
              <a:solidFill>
                <a:sysClr val="windowText" lastClr="000000"/>
              </a:solidFill>
              <a:latin typeface="BIZ UDPゴシック" panose="020B0400000000000000" pitchFamily="50" charset="-128"/>
              <a:ea typeface="BIZ UDPゴシック" panose="020B0400000000000000" pitchFamily="50" charset="-128"/>
            </a:rPr>
            <a:t>申請時の注意事項</a:t>
          </a:r>
        </a:p>
      </xdr:txBody>
    </xdr:sp>
    <xdr:clientData/>
  </xdr:twoCellAnchor>
  <xdr:twoCellAnchor>
    <xdr:from>
      <xdr:col>0</xdr:col>
      <xdr:colOff>533400</xdr:colOff>
      <xdr:row>2</xdr:row>
      <xdr:rowOff>114300</xdr:rowOff>
    </xdr:from>
    <xdr:to>
      <xdr:col>11</xdr:col>
      <xdr:colOff>320040</xdr:colOff>
      <xdr:row>23</xdr:row>
      <xdr:rowOff>22860</xdr:rowOff>
    </xdr:to>
    <xdr:sp macro="" textlink="">
      <xdr:nvSpPr>
        <xdr:cNvPr id="4" name="テキスト ボックス 3"/>
        <xdr:cNvSpPr txBox="1"/>
      </xdr:nvSpPr>
      <xdr:spPr>
        <a:xfrm>
          <a:off x="533400" y="571500"/>
          <a:ext cx="7162800" cy="4709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BIZ UDPゴシック" panose="020B0400000000000000" pitchFamily="50" charset="-128"/>
              <a:ea typeface="BIZ UDPゴシック" panose="020B0400000000000000" pitchFamily="50" charset="-128"/>
            </a:rPr>
            <a:t>1.</a:t>
          </a:r>
          <a:r>
            <a:rPr kumimoji="1" lang="ja-JP" altLang="en-US" sz="1100">
              <a:latin typeface="BIZ UDPゴシック" panose="020B0400000000000000" pitchFamily="50" charset="-128"/>
              <a:ea typeface="BIZ UDPゴシック" panose="020B0400000000000000" pitchFamily="50" charset="-128"/>
            </a:rPr>
            <a:t>　資料は原則「電子メールによる電子申請」のみ受け付けます。３営業日以内に到達報告のメールを送付します。</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　　 その他方法での提出を希望する場合や到達報告のメールが届かない場合は、事務局までお尋ねください。</a:t>
          </a:r>
          <a:endParaRPr kumimoji="1" lang="en-US" altLang="ja-JP" sz="1100">
            <a:latin typeface="BIZ UDPゴシック" panose="020B0400000000000000" pitchFamily="50" charset="-128"/>
            <a:ea typeface="BIZ UDPゴシック" panose="020B0400000000000000" pitchFamily="50" charset="-128"/>
          </a:endParaRPr>
        </a:p>
        <a:p>
          <a:endParaRPr kumimoji="1" lang="en-US" altLang="ja-JP" sz="1100">
            <a:latin typeface="BIZ UDPゴシック" panose="020B0400000000000000" pitchFamily="50" charset="-128"/>
            <a:ea typeface="BIZ UDPゴシック" panose="020B0400000000000000" pitchFamily="50" charset="-128"/>
          </a:endParaRPr>
        </a:p>
        <a:p>
          <a:r>
            <a:rPr kumimoji="1" lang="en-US" altLang="ja-JP" sz="1100">
              <a:latin typeface="BIZ UDPゴシック" panose="020B0400000000000000" pitchFamily="50" charset="-128"/>
              <a:ea typeface="BIZ UDPゴシック" panose="020B0400000000000000" pitchFamily="50" charset="-128"/>
            </a:rPr>
            <a:t>2.</a:t>
          </a:r>
          <a:r>
            <a:rPr kumimoji="1" lang="ja-JP" altLang="en-US" sz="1100">
              <a:latin typeface="BIZ UDPゴシック" panose="020B0400000000000000" pitchFamily="50" charset="-128"/>
              <a:ea typeface="BIZ UDPゴシック" panose="020B0400000000000000" pitchFamily="50" charset="-128"/>
            </a:rPr>
            <a:t>　提出資料のうち、事務局が定める様式は「</a:t>
          </a:r>
          <a:r>
            <a:rPr kumimoji="1" lang="en-US" altLang="ja-JP" sz="1100">
              <a:latin typeface="BIZ UDPゴシック" panose="020B0400000000000000" pitchFamily="50" charset="-128"/>
              <a:ea typeface="BIZ UDPゴシック" panose="020B0400000000000000" pitchFamily="50" charset="-128"/>
            </a:rPr>
            <a:t>Excel</a:t>
          </a:r>
          <a:r>
            <a:rPr kumimoji="1" lang="ja-JP" altLang="en-US" sz="1100">
              <a:latin typeface="BIZ UDPゴシック" panose="020B0400000000000000" pitchFamily="50" charset="-128"/>
              <a:ea typeface="BIZ UDPゴシック" panose="020B0400000000000000" pitchFamily="50" charset="-128"/>
            </a:rPr>
            <a:t>形式のまま」、写真データは「</a:t>
          </a:r>
          <a:r>
            <a:rPr kumimoji="1" lang="en-US" altLang="ja-JP" sz="1100">
              <a:latin typeface="BIZ UDPゴシック" panose="020B0400000000000000" pitchFamily="50" charset="-128"/>
              <a:ea typeface="BIZ UDPゴシック" panose="020B0400000000000000" pitchFamily="50" charset="-128"/>
            </a:rPr>
            <a:t>JPG</a:t>
          </a:r>
          <a:r>
            <a:rPr kumimoji="1" lang="ja-JP" altLang="en-US" sz="1100">
              <a:latin typeface="BIZ UDPゴシック" panose="020B0400000000000000" pitchFamily="50" charset="-128"/>
              <a:ea typeface="BIZ UDPゴシック" panose="020B0400000000000000" pitchFamily="50" charset="-128"/>
            </a:rPr>
            <a:t>」又は「</a:t>
          </a:r>
          <a:r>
            <a:rPr kumimoji="1" lang="en-US" altLang="ja-JP" sz="1100">
              <a:latin typeface="BIZ UDPゴシック" panose="020B0400000000000000" pitchFamily="50" charset="-128"/>
              <a:ea typeface="BIZ UDPゴシック" panose="020B0400000000000000" pitchFamily="50" charset="-128"/>
            </a:rPr>
            <a:t>PNG</a:t>
          </a:r>
          <a:r>
            <a:rPr kumimoji="1" lang="ja-JP" altLang="en-US" sz="1100">
              <a:latin typeface="BIZ UDPゴシック" panose="020B0400000000000000" pitchFamily="50" charset="-128"/>
              <a:ea typeface="BIZ UDPゴシック" panose="020B0400000000000000" pitchFamily="50" charset="-128"/>
            </a:rPr>
            <a:t>」形式で、</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　　 その他資料は「</a:t>
          </a:r>
          <a:r>
            <a:rPr kumimoji="1" lang="en-US" altLang="ja-JP" sz="1100">
              <a:latin typeface="BIZ UDPゴシック" panose="020B0400000000000000" pitchFamily="50" charset="-128"/>
              <a:ea typeface="BIZ UDPゴシック" panose="020B0400000000000000" pitchFamily="50" charset="-128"/>
            </a:rPr>
            <a:t>PDF</a:t>
          </a:r>
          <a:r>
            <a:rPr kumimoji="1" lang="ja-JP" altLang="en-US" sz="1100">
              <a:latin typeface="BIZ UDPゴシック" panose="020B0400000000000000" pitchFamily="50" charset="-128"/>
              <a:ea typeface="BIZ UDPゴシック" panose="020B0400000000000000" pitchFamily="50" charset="-128"/>
            </a:rPr>
            <a:t>データにスキャン」のうえで提出してください。特に</a:t>
          </a:r>
          <a:r>
            <a:rPr kumimoji="1" lang="en-US" altLang="ja-JP" sz="1100">
              <a:latin typeface="BIZ UDPゴシック" panose="020B0400000000000000" pitchFamily="50" charset="-128"/>
              <a:ea typeface="BIZ UDPゴシック" panose="020B0400000000000000" pitchFamily="50" charset="-128"/>
            </a:rPr>
            <a:t>Excel</a:t>
          </a:r>
          <a:r>
            <a:rPr kumimoji="1" lang="ja-JP" altLang="en-US" sz="1100">
              <a:latin typeface="BIZ UDPゴシック" panose="020B0400000000000000" pitchFamily="50" charset="-128"/>
              <a:ea typeface="BIZ UDPゴシック" panose="020B0400000000000000" pitchFamily="50" charset="-128"/>
            </a:rPr>
            <a:t>は他シートへの転記や</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　　 自動計算式等を挿入していますので、このファイルのままお送りください。</a:t>
          </a:r>
          <a:endParaRPr kumimoji="1" lang="en-US" altLang="ja-JP" sz="1100">
            <a:latin typeface="BIZ UDPゴシック" panose="020B0400000000000000" pitchFamily="50" charset="-128"/>
            <a:ea typeface="BIZ UDPゴシック" panose="020B0400000000000000" pitchFamily="50" charset="-128"/>
          </a:endParaRPr>
        </a:p>
        <a:p>
          <a:endParaRPr kumimoji="1" lang="en-US" altLang="ja-JP" sz="1100">
            <a:latin typeface="BIZ UDPゴシック" panose="020B0400000000000000" pitchFamily="50" charset="-128"/>
            <a:ea typeface="BIZ UDPゴシック" panose="020B0400000000000000" pitchFamily="50" charset="-128"/>
          </a:endParaRPr>
        </a:p>
        <a:p>
          <a:r>
            <a:rPr kumimoji="1" lang="en-US" altLang="ja-JP" sz="1100">
              <a:latin typeface="BIZ UDPゴシック" panose="020B0400000000000000" pitchFamily="50" charset="-128"/>
              <a:ea typeface="BIZ UDPゴシック" panose="020B0400000000000000" pitchFamily="50" charset="-128"/>
            </a:rPr>
            <a:t>3.</a:t>
          </a:r>
          <a:r>
            <a:rPr kumimoji="1" lang="ja-JP" altLang="en-US" sz="1100">
              <a:latin typeface="BIZ UDPゴシック" panose="020B0400000000000000" pitchFamily="50" charset="-128"/>
              <a:ea typeface="BIZ UDPゴシック" panose="020B0400000000000000" pitchFamily="50" charset="-128"/>
            </a:rPr>
            <a:t>　市ホームページで周年記念事業として紹介するために使用する写真データと、クラウドファンディングを</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　　 実施する際に使用する写真データは、縦横比が異なります。ご注意ください。</a:t>
          </a:r>
          <a:endParaRPr kumimoji="1" lang="en-US" altLang="ja-JP" sz="1100">
            <a:latin typeface="BIZ UDPゴシック" panose="020B0400000000000000" pitchFamily="50" charset="-128"/>
            <a:ea typeface="BIZ UDPゴシック" panose="020B0400000000000000" pitchFamily="50" charset="-128"/>
          </a:endParaRPr>
        </a:p>
        <a:p>
          <a:endParaRPr kumimoji="1" lang="en-US" altLang="ja-JP" sz="1100">
            <a:latin typeface="BIZ UDPゴシック" panose="020B0400000000000000" pitchFamily="50" charset="-128"/>
            <a:ea typeface="BIZ UDPゴシック" panose="020B0400000000000000" pitchFamily="50" charset="-128"/>
          </a:endParaRPr>
        </a:p>
        <a:p>
          <a:r>
            <a:rPr kumimoji="1" lang="en-US" altLang="ja-JP" sz="1100">
              <a:latin typeface="BIZ UDPゴシック" panose="020B0400000000000000" pitchFamily="50" charset="-128"/>
              <a:ea typeface="BIZ UDPゴシック" panose="020B0400000000000000" pitchFamily="50" charset="-128"/>
            </a:rPr>
            <a:t>4.</a:t>
          </a:r>
          <a:r>
            <a:rPr kumimoji="1" lang="ja-JP" altLang="en-US" sz="1100">
              <a:latin typeface="BIZ UDPゴシック" panose="020B0400000000000000" pitchFamily="50" charset="-128"/>
              <a:ea typeface="BIZ UDPゴシック" panose="020B0400000000000000" pitchFamily="50" charset="-128"/>
            </a:rPr>
            <a:t>　提出する資料に過不足がないか確認の上、誤りなく提出してください。なお、補助金の交付申請する際の</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　　 提出資料等は次のとおりです。</a:t>
          </a:r>
          <a:endParaRPr kumimoji="1" lang="en-US" altLang="ja-JP" sz="1100">
            <a:latin typeface="BIZ UDPゴシック" panose="020B0400000000000000" pitchFamily="50" charset="-128"/>
            <a:ea typeface="BIZ UDPゴシック" panose="020B0400000000000000" pitchFamily="50" charset="-128"/>
          </a:endParaRPr>
        </a:p>
        <a:p>
          <a:endParaRPr kumimoji="1"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endParaRPr kumimoji="1"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・補助金交付等申請書（様式第１号：</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Excel</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a:latin typeface="BIZ UDPゴシック" panose="020B0400000000000000" pitchFamily="50" charset="-128"/>
              <a:ea typeface="BIZ UDPゴシック" panose="020B0400000000000000" pitchFamily="50" charset="-128"/>
            </a:rPr>
            <a:t> </a:t>
          </a:r>
          <a:endParaRPr lang="en-US" altLang="ja-JP">
            <a:latin typeface="BIZ UDPゴシック" panose="020B0400000000000000" pitchFamily="50" charset="-128"/>
            <a:ea typeface="BIZ UDPゴシック" panose="020B0400000000000000" pitchFamily="50" charset="-128"/>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・個人情報の取扱い及び暴力団等反社会的勢力でないことに関する誓約書（様式第２号：</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Excel</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・事業計画書（兼クラウドファンディング登録シート）（様式第３号：</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Excel</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・事業収支計画書（様式第４号：</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Excel</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・補助金使途明細書（様式第４号の２：</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Excel</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・市制</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100</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周年冠付、ロゴマーク及びキャッチフレーズ使用申請書（ロゴ等様式１、同２及び冠付様式３：</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Excel</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・クラウドファンディング募集ページに掲載する写真（</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980*475</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JPG</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又は</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PNG</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・市ホームページ掲載用写真（</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6</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5</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のサイズ、</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JPG</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又は</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PNG</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・団体の会則等の写し（法人格を有する場合は履歴事項全部証明書の写し：</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PDF</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データにスキャン）</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・役員名簿（構成員と本市の関係（在住・在勤・在学等）を明記。様式不問：</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PDF</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データにスキャン）</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・直近の事業報告書又は決算報告書（様式不問）</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xdr:from>
      <xdr:col>12</xdr:col>
      <xdr:colOff>228600</xdr:colOff>
      <xdr:row>1</xdr:row>
      <xdr:rowOff>99060</xdr:rowOff>
    </xdr:from>
    <xdr:to>
      <xdr:col>23</xdr:col>
      <xdr:colOff>266700</xdr:colOff>
      <xdr:row>25</xdr:row>
      <xdr:rowOff>0</xdr:rowOff>
    </xdr:to>
    <xdr:sp macro="" textlink="">
      <xdr:nvSpPr>
        <xdr:cNvPr id="8" name="角丸四角形 7"/>
        <xdr:cNvSpPr/>
      </xdr:nvSpPr>
      <xdr:spPr>
        <a:xfrm>
          <a:off x="228600" y="327660"/>
          <a:ext cx="7414260" cy="5387340"/>
        </a:xfrm>
        <a:prstGeom prst="roundRect">
          <a:avLst>
            <a:gd name="adj" fmla="val 9132"/>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60960</xdr:colOff>
      <xdr:row>0</xdr:row>
      <xdr:rowOff>83820</xdr:rowOff>
    </xdr:from>
    <xdr:to>
      <xdr:col>15</xdr:col>
      <xdr:colOff>30480</xdr:colOff>
      <xdr:row>2</xdr:row>
      <xdr:rowOff>99060</xdr:rowOff>
    </xdr:to>
    <xdr:sp macro="" textlink="">
      <xdr:nvSpPr>
        <xdr:cNvPr id="9" name="角丸四角形 8"/>
        <xdr:cNvSpPr/>
      </xdr:nvSpPr>
      <xdr:spPr>
        <a:xfrm>
          <a:off x="60960" y="83820"/>
          <a:ext cx="1981200" cy="472440"/>
        </a:xfrm>
        <a:prstGeom prst="roundRect">
          <a:avLst>
            <a:gd name="adj" fmla="val 50000"/>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ja-JP" altLang="en-US" sz="1600" b="1">
              <a:solidFill>
                <a:schemeClr val="bg1"/>
              </a:solidFill>
              <a:latin typeface="BIZ UDPゴシック" panose="020B0400000000000000" pitchFamily="50" charset="-128"/>
              <a:ea typeface="BIZ UDPゴシック" panose="020B0400000000000000" pitchFamily="50" charset="-128"/>
            </a:rPr>
            <a:t>請求時の注意事項</a:t>
          </a:r>
        </a:p>
      </xdr:txBody>
    </xdr:sp>
    <xdr:clientData/>
  </xdr:twoCellAnchor>
  <xdr:twoCellAnchor>
    <xdr:from>
      <xdr:col>12</xdr:col>
      <xdr:colOff>533400</xdr:colOff>
      <xdr:row>2</xdr:row>
      <xdr:rowOff>114300</xdr:rowOff>
    </xdr:from>
    <xdr:to>
      <xdr:col>23</xdr:col>
      <xdr:colOff>320040</xdr:colOff>
      <xdr:row>24</xdr:row>
      <xdr:rowOff>213360</xdr:rowOff>
    </xdr:to>
    <xdr:sp macro="" textlink="">
      <xdr:nvSpPr>
        <xdr:cNvPr id="10" name="テキスト ボックス 9"/>
        <xdr:cNvSpPr txBox="1"/>
      </xdr:nvSpPr>
      <xdr:spPr>
        <a:xfrm>
          <a:off x="533400" y="571500"/>
          <a:ext cx="7162800" cy="512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BIZ UDPゴシック" panose="020B0400000000000000" pitchFamily="50" charset="-128"/>
              <a:ea typeface="BIZ UDPゴシック" panose="020B0400000000000000" pitchFamily="50" charset="-128"/>
            </a:rPr>
            <a:t>1.</a:t>
          </a:r>
          <a:r>
            <a:rPr kumimoji="1" lang="ja-JP" altLang="en-US" sz="1100">
              <a:latin typeface="BIZ UDPゴシック" panose="020B0400000000000000" pitchFamily="50" charset="-128"/>
              <a:ea typeface="BIZ UDPゴシック" panose="020B0400000000000000" pitchFamily="50" charset="-128"/>
            </a:rPr>
            <a:t>　資料は原則「電子メールによる電子申請」のみ受け付けます。３営業日以内に到達報告のメールを送付します。</a:t>
          </a:r>
        </a:p>
        <a:p>
          <a:r>
            <a:rPr kumimoji="1" lang="ja-JP" altLang="en-US" sz="1100">
              <a:latin typeface="BIZ UDPゴシック" panose="020B0400000000000000" pitchFamily="50" charset="-128"/>
              <a:ea typeface="BIZ UDPゴシック" panose="020B0400000000000000" pitchFamily="50" charset="-128"/>
            </a:rPr>
            <a:t>　　 その他方法での提出を希望する場合や到達報告のメールが届かない場合は、事務局までお尋ねください。</a:t>
          </a:r>
        </a:p>
        <a:p>
          <a:endParaRPr kumimoji="1" lang="en-US" altLang="ja-JP" sz="1100">
            <a:latin typeface="BIZ UDPゴシック" panose="020B0400000000000000" pitchFamily="50" charset="-128"/>
            <a:ea typeface="BIZ UDPゴシック" panose="020B0400000000000000" pitchFamily="50" charset="-128"/>
          </a:endParaRPr>
        </a:p>
        <a:p>
          <a:r>
            <a:rPr kumimoji="1" lang="en-US" altLang="ja-JP" sz="1100">
              <a:latin typeface="BIZ UDPゴシック" panose="020B0400000000000000" pitchFamily="50" charset="-128"/>
              <a:ea typeface="BIZ UDPゴシック" panose="020B0400000000000000" pitchFamily="50" charset="-128"/>
            </a:rPr>
            <a:t>2.</a:t>
          </a:r>
          <a:r>
            <a:rPr kumimoji="1" lang="ja-JP" altLang="en-US" sz="1100">
              <a:latin typeface="BIZ UDPゴシック" panose="020B0400000000000000" pitchFamily="50" charset="-128"/>
              <a:ea typeface="BIZ UDPゴシック" panose="020B0400000000000000" pitchFamily="50" charset="-128"/>
            </a:rPr>
            <a:t>　提出資料のうち、事務局が定める様式は「</a:t>
          </a:r>
          <a:r>
            <a:rPr kumimoji="1" lang="en-US" altLang="ja-JP" sz="1100">
              <a:latin typeface="BIZ UDPゴシック" panose="020B0400000000000000" pitchFamily="50" charset="-128"/>
              <a:ea typeface="BIZ UDPゴシック" panose="020B0400000000000000" pitchFamily="50" charset="-128"/>
            </a:rPr>
            <a:t>Excel</a:t>
          </a:r>
          <a:r>
            <a:rPr kumimoji="1" lang="ja-JP" altLang="en-US" sz="1100">
              <a:latin typeface="BIZ UDPゴシック" panose="020B0400000000000000" pitchFamily="50" charset="-128"/>
              <a:ea typeface="BIZ UDPゴシック" panose="020B0400000000000000" pitchFamily="50" charset="-128"/>
            </a:rPr>
            <a:t>形式のまま」、写真データは「</a:t>
          </a:r>
          <a:r>
            <a:rPr kumimoji="1" lang="en-US" altLang="ja-JP" sz="1100">
              <a:latin typeface="BIZ UDPゴシック" panose="020B0400000000000000" pitchFamily="50" charset="-128"/>
              <a:ea typeface="BIZ UDPゴシック" panose="020B0400000000000000" pitchFamily="50" charset="-128"/>
            </a:rPr>
            <a:t>JPG</a:t>
          </a:r>
          <a:r>
            <a:rPr kumimoji="1" lang="ja-JP" altLang="en-US" sz="1100">
              <a:latin typeface="BIZ UDPゴシック" panose="020B0400000000000000" pitchFamily="50" charset="-128"/>
              <a:ea typeface="BIZ UDPゴシック" panose="020B0400000000000000" pitchFamily="50" charset="-128"/>
            </a:rPr>
            <a:t>」又は「</a:t>
          </a:r>
          <a:r>
            <a:rPr kumimoji="1" lang="en-US" altLang="ja-JP" sz="1100">
              <a:latin typeface="BIZ UDPゴシック" panose="020B0400000000000000" pitchFamily="50" charset="-128"/>
              <a:ea typeface="BIZ UDPゴシック" panose="020B0400000000000000" pitchFamily="50" charset="-128"/>
            </a:rPr>
            <a:t>PNG</a:t>
          </a:r>
          <a:r>
            <a:rPr kumimoji="1" lang="ja-JP" altLang="en-US" sz="1100">
              <a:latin typeface="BIZ UDPゴシック" panose="020B0400000000000000" pitchFamily="50" charset="-128"/>
              <a:ea typeface="BIZ UDPゴシック" panose="020B0400000000000000" pitchFamily="50" charset="-128"/>
            </a:rPr>
            <a:t>」形式で、</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　　 その他資料は「</a:t>
          </a:r>
          <a:r>
            <a:rPr kumimoji="1" lang="en-US" altLang="ja-JP" sz="1100">
              <a:latin typeface="BIZ UDPゴシック" panose="020B0400000000000000" pitchFamily="50" charset="-128"/>
              <a:ea typeface="BIZ UDPゴシック" panose="020B0400000000000000" pitchFamily="50" charset="-128"/>
            </a:rPr>
            <a:t>PDF</a:t>
          </a:r>
          <a:r>
            <a:rPr kumimoji="1" lang="ja-JP" altLang="en-US" sz="1100">
              <a:latin typeface="BIZ UDPゴシック" panose="020B0400000000000000" pitchFamily="50" charset="-128"/>
              <a:ea typeface="BIZ UDPゴシック" panose="020B0400000000000000" pitchFamily="50" charset="-128"/>
            </a:rPr>
            <a:t>データにスキャン」のうえで提出してください。特に</a:t>
          </a:r>
          <a:r>
            <a:rPr kumimoji="1" lang="en-US" altLang="ja-JP" sz="1100">
              <a:latin typeface="BIZ UDPゴシック" panose="020B0400000000000000" pitchFamily="50" charset="-128"/>
              <a:ea typeface="BIZ UDPゴシック" panose="020B0400000000000000" pitchFamily="50" charset="-128"/>
            </a:rPr>
            <a:t>Excel</a:t>
          </a:r>
          <a:r>
            <a:rPr kumimoji="1" lang="ja-JP" altLang="en-US" sz="1100">
              <a:latin typeface="BIZ UDPゴシック" panose="020B0400000000000000" pitchFamily="50" charset="-128"/>
              <a:ea typeface="BIZ UDPゴシック" panose="020B0400000000000000" pitchFamily="50" charset="-128"/>
            </a:rPr>
            <a:t>は他シートへの転記や</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　　 自動計算式等を挿入していますので、</a:t>
          </a:r>
          <a:r>
            <a:rPr kumimoji="1" lang="ja-JP" altLang="en-US" sz="1100" b="1" u="sng">
              <a:solidFill>
                <a:srgbClr val="FF0000"/>
              </a:solidFill>
              <a:latin typeface="BIZ UDPゴシック" panose="020B0400000000000000" pitchFamily="50" charset="-128"/>
              <a:ea typeface="BIZ UDPゴシック" panose="020B0400000000000000" pitchFamily="50" charset="-128"/>
            </a:rPr>
            <a:t>「申請時に使用した</a:t>
          </a:r>
          <a:r>
            <a:rPr kumimoji="1" lang="en-US" altLang="ja-JP" sz="1100" b="1" u="sng">
              <a:solidFill>
                <a:srgbClr val="FF0000"/>
              </a:solidFill>
              <a:latin typeface="BIZ UDPゴシック" panose="020B0400000000000000" pitchFamily="50" charset="-128"/>
              <a:ea typeface="BIZ UDPゴシック" panose="020B0400000000000000" pitchFamily="50" charset="-128"/>
            </a:rPr>
            <a:t>Excel</a:t>
          </a:r>
          <a:r>
            <a:rPr kumimoji="1" lang="ja-JP" altLang="en-US" sz="1100" b="1" u="sng">
              <a:solidFill>
                <a:srgbClr val="FF0000"/>
              </a:solidFill>
              <a:latin typeface="BIZ UDPゴシック" panose="020B0400000000000000" pitchFamily="50" charset="-128"/>
              <a:ea typeface="BIZ UDPゴシック" panose="020B0400000000000000" pitchFamily="50" charset="-128"/>
            </a:rPr>
            <a:t>ファイルに加筆する形で作成のうえ」</a:t>
          </a:r>
          <a:endParaRPr kumimoji="1" lang="en-US" altLang="ja-JP" sz="1100" b="1" u="sng">
            <a:solidFill>
              <a:srgbClr val="FF0000"/>
            </a:solidFill>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　　 そのままお送りください。</a:t>
          </a:r>
          <a:endParaRPr kumimoji="1" lang="en-US" altLang="ja-JP" sz="1100">
            <a:latin typeface="BIZ UDPゴシック" panose="020B0400000000000000" pitchFamily="50" charset="-128"/>
            <a:ea typeface="BIZ UDPゴシック" panose="020B0400000000000000" pitchFamily="50" charset="-128"/>
          </a:endParaRPr>
        </a:p>
        <a:p>
          <a:endParaRPr kumimoji="1" lang="en-US" altLang="ja-JP" sz="1100">
            <a:latin typeface="BIZ UDPゴシック" panose="020B0400000000000000" pitchFamily="50" charset="-128"/>
            <a:ea typeface="BIZ UDPゴシック" panose="020B0400000000000000" pitchFamily="50" charset="-128"/>
          </a:endParaRPr>
        </a:p>
        <a:p>
          <a:r>
            <a:rPr kumimoji="1" lang="en-US" altLang="ja-JP" sz="1100">
              <a:latin typeface="BIZ UDPゴシック" panose="020B0400000000000000" pitchFamily="50" charset="-128"/>
              <a:ea typeface="BIZ UDPゴシック" panose="020B0400000000000000" pitchFamily="50" charset="-128"/>
            </a:rPr>
            <a:t>3.</a:t>
          </a:r>
          <a:r>
            <a:rPr kumimoji="1" lang="ja-JP" altLang="en-US" sz="1100">
              <a:latin typeface="BIZ UDPゴシック" panose="020B0400000000000000" pitchFamily="50" charset="-128"/>
              <a:ea typeface="BIZ UDPゴシック" panose="020B0400000000000000" pitchFamily="50" charset="-128"/>
            </a:rPr>
            <a:t>　提出する資料に過不足がないか確認の上、誤りなく提出してください。なお、補助金の交付申請する際の</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　　 提出資料等は次のとおりです。</a:t>
          </a:r>
          <a:endParaRPr kumimoji="1" lang="en-US" altLang="ja-JP" sz="1100">
            <a:latin typeface="BIZ UDPゴシック" panose="020B0400000000000000" pitchFamily="50" charset="-128"/>
            <a:ea typeface="BIZ UDPゴシック" panose="020B0400000000000000" pitchFamily="50" charset="-128"/>
          </a:endParaRPr>
        </a:p>
        <a:p>
          <a:endParaRPr kumimoji="1" lang="en-US" altLang="ja-JP" sz="1100">
            <a:latin typeface="BIZ UDPゴシック" panose="020B0400000000000000" pitchFamily="50" charset="-128"/>
            <a:ea typeface="BIZ UDPゴシック" panose="020B0400000000000000" pitchFamily="50" charset="-128"/>
          </a:endParaRPr>
        </a:p>
        <a:p>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・補助金変更等申請及び報告書（様式第５号：</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Excel</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r>
            <a:rPr lang="ja-JP" altLang="en-US">
              <a:latin typeface="BIZ UDPゴシック" panose="020B0400000000000000" pitchFamily="50" charset="-128"/>
              <a:ea typeface="BIZ UDPゴシック" panose="020B0400000000000000" pitchFamily="50" charset="-128"/>
            </a:rPr>
            <a:t> </a:t>
          </a:r>
          <a:endParaRPr lang="en-US" altLang="ja-JP">
            <a:latin typeface="BIZ UDPゴシック" panose="020B0400000000000000" pitchFamily="50" charset="-128"/>
            <a:ea typeface="BIZ UDPゴシック" panose="020B0400000000000000" pitchFamily="50" charset="-128"/>
          </a:endParaRPr>
        </a:p>
        <a:p>
          <a:r>
            <a:rPr lang="ja-JP" altLang="en-US">
              <a:latin typeface="BIZ UDPゴシック" panose="020B0400000000000000" pitchFamily="50" charset="-128"/>
              <a:ea typeface="BIZ UDPゴシック" panose="020B0400000000000000" pitchFamily="50" charset="-128"/>
            </a:rPr>
            <a:t>　　　・報告書別紙（様式第５号の２：</a:t>
          </a:r>
          <a:r>
            <a:rPr lang="en-US" altLang="ja-JP">
              <a:latin typeface="BIZ UDPゴシック" panose="020B0400000000000000" pitchFamily="50" charset="-128"/>
              <a:ea typeface="BIZ UDPゴシック" panose="020B0400000000000000" pitchFamily="50" charset="-128"/>
            </a:rPr>
            <a:t>Excel</a:t>
          </a:r>
          <a:r>
            <a:rPr lang="ja-JP" altLang="en-US">
              <a:latin typeface="BIZ UDPゴシック" panose="020B0400000000000000" pitchFamily="50" charset="-128"/>
              <a:ea typeface="BIZ UDPゴシック" panose="020B0400000000000000" pitchFamily="50" charset="-128"/>
            </a:rPr>
            <a:t>）</a:t>
          </a:r>
          <a:endParaRPr lang="en-US" altLang="ja-JP">
            <a:latin typeface="BIZ UDPゴシック" panose="020B0400000000000000" pitchFamily="50" charset="-128"/>
            <a:ea typeface="BIZ UDPゴシック" panose="020B0400000000000000" pitchFamily="50" charset="-128"/>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・収支決算書（様式第６号：</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Excel</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・補助金収支明細書（様式第６号の２：</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Excel</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・交付請求及び口座振替依頼書（様式第７号：</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Excel</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・領収書等の写し（補助金収支明細書に記載した番号を付したうえで、</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PDF</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データにスキャン）</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a:p>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　　　・事業の様子がわかる写真 （</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JPG</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又は</a:t>
          </a:r>
          <a:r>
            <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PNG</a:t>
          </a:r>
          <a:r>
            <a:rPr lang="ja-JP" altLang="en-US" sz="1100" b="0" i="0" u="none" strike="noStrike">
              <a:solidFill>
                <a:schemeClr val="dk1"/>
              </a:solidFill>
              <a:effectLst/>
              <a:latin typeface="BIZ UDPゴシック" panose="020B0400000000000000" pitchFamily="50" charset="-128"/>
              <a:ea typeface="BIZ UDPゴシック" panose="020B0400000000000000" pitchFamily="50" charset="-128"/>
              <a:cs typeface="+mn-cs"/>
            </a:rPr>
            <a:t>）</a:t>
          </a:r>
          <a:endParaRPr lang="en-US" altLang="ja-JP" sz="1100" b="0" i="0" u="none" strike="noStrike">
            <a:solidFill>
              <a:schemeClr val="dk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388620</xdr:colOff>
      <xdr:row>22</xdr:row>
      <xdr:rowOff>220980</xdr:rowOff>
    </xdr:from>
    <xdr:to>
      <xdr:col>11</xdr:col>
      <xdr:colOff>175260</xdr:colOff>
      <xdr:row>25</xdr:row>
      <xdr:rowOff>182880</xdr:rowOff>
    </xdr:to>
    <xdr:sp macro="" textlink="">
      <xdr:nvSpPr>
        <xdr:cNvPr id="11" name="テキスト ボックス 10"/>
        <xdr:cNvSpPr txBox="1"/>
      </xdr:nvSpPr>
      <xdr:spPr>
        <a:xfrm>
          <a:off x="388620" y="5250180"/>
          <a:ext cx="7162800" cy="647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solidFill>
                <a:schemeClr val="accent2"/>
              </a:solidFill>
              <a:latin typeface="BIZ UDPゴシック" panose="020B0400000000000000" pitchFamily="50" charset="-128"/>
              <a:ea typeface="BIZ UDPゴシック" panose="020B0400000000000000" pitchFamily="50" charset="-128"/>
            </a:rPr>
            <a:t>★申請時の入力は「黄色のシート（様式第１号～</a:t>
          </a:r>
          <a:r>
            <a:rPr kumimoji="1" lang="en-US" altLang="ja-JP" sz="1600" b="1" u="sng">
              <a:solidFill>
                <a:schemeClr val="accent2"/>
              </a:solidFill>
              <a:latin typeface="BIZ UDPゴシック" panose="020B0400000000000000" pitchFamily="50" charset="-128"/>
              <a:ea typeface="BIZ UDPゴシック" panose="020B0400000000000000" pitchFamily="50" charset="-128"/>
            </a:rPr>
            <a:t>【100</a:t>
          </a:r>
          <a:r>
            <a:rPr kumimoji="1" lang="ja-JP" altLang="en-US" sz="1600" b="1" u="sng">
              <a:solidFill>
                <a:schemeClr val="accent2"/>
              </a:solidFill>
              <a:latin typeface="BIZ UDPゴシック" panose="020B0400000000000000" pitchFamily="50" charset="-128"/>
              <a:ea typeface="BIZ UDPゴシック" panose="020B0400000000000000" pitchFamily="50" charset="-128"/>
            </a:rPr>
            <a:t>周年</a:t>
          </a:r>
          <a:r>
            <a:rPr kumimoji="1" lang="en-US" altLang="ja-JP" sz="1600" b="1" u="sng">
              <a:solidFill>
                <a:schemeClr val="accent2"/>
              </a:solidFill>
              <a:latin typeface="BIZ UDPゴシック" panose="020B0400000000000000" pitchFamily="50" charset="-128"/>
              <a:ea typeface="BIZ UDPゴシック" panose="020B0400000000000000" pitchFamily="50" charset="-128"/>
            </a:rPr>
            <a:t>】</a:t>
          </a:r>
          <a:r>
            <a:rPr kumimoji="1" lang="ja-JP" altLang="en-US" sz="1600" b="1" u="sng">
              <a:solidFill>
                <a:schemeClr val="accent2"/>
              </a:solidFill>
              <a:latin typeface="BIZ UDPゴシック" panose="020B0400000000000000" pitchFamily="50" charset="-128"/>
              <a:ea typeface="BIZ UDPゴシック" panose="020B0400000000000000" pitchFamily="50" charset="-128"/>
            </a:rPr>
            <a:t>冠付様式３）」です★</a:t>
          </a:r>
          <a:endParaRPr kumimoji="1" lang="en-US" altLang="ja-JP" sz="1600" b="1" u="sng">
            <a:solidFill>
              <a:schemeClr val="accent2"/>
            </a:solidFill>
            <a:latin typeface="BIZ UDPゴシック" panose="020B0400000000000000" pitchFamily="50" charset="-128"/>
            <a:ea typeface="BIZ UDPゴシック" panose="020B0400000000000000" pitchFamily="50" charset="-128"/>
          </a:endParaRPr>
        </a:p>
      </xdr:txBody>
    </xdr:sp>
    <xdr:clientData/>
  </xdr:twoCellAnchor>
  <xdr:twoCellAnchor>
    <xdr:from>
      <xdr:col>12</xdr:col>
      <xdr:colOff>381000</xdr:colOff>
      <xdr:row>22</xdr:row>
      <xdr:rowOff>205740</xdr:rowOff>
    </xdr:from>
    <xdr:to>
      <xdr:col>23</xdr:col>
      <xdr:colOff>167640</xdr:colOff>
      <xdr:row>25</xdr:row>
      <xdr:rowOff>167640</xdr:rowOff>
    </xdr:to>
    <xdr:sp macro="" textlink="">
      <xdr:nvSpPr>
        <xdr:cNvPr id="12" name="テキスト ボックス 11"/>
        <xdr:cNvSpPr txBox="1"/>
      </xdr:nvSpPr>
      <xdr:spPr>
        <a:xfrm>
          <a:off x="8267700" y="5234940"/>
          <a:ext cx="7162800" cy="647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u="sng">
              <a:solidFill>
                <a:srgbClr val="0070C0"/>
              </a:solidFill>
              <a:latin typeface="BIZ UDPゴシック" panose="020B0400000000000000" pitchFamily="50" charset="-128"/>
              <a:ea typeface="BIZ UDPゴシック" panose="020B0400000000000000" pitchFamily="50" charset="-128"/>
            </a:rPr>
            <a:t>★請求時の入力は「青色のシート（様式第５号～様式第７号）」です★</a:t>
          </a:r>
          <a:endParaRPr kumimoji="1" lang="en-US" altLang="ja-JP" sz="1600" b="1" u="sng">
            <a:solidFill>
              <a:srgbClr val="0070C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83820</xdr:colOff>
          <xdr:row>94</xdr:row>
          <xdr:rowOff>15240</xdr:rowOff>
        </xdr:from>
        <xdr:to>
          <xdr:col>2</xdr:col>
          <xdr:colOff>53340</xdr:colOff>
          <xdr:row>94</xdr:row>
          <xdr:rowOff>441960</xdr:rowOff>
        </xdr:to>
        <xdr:sp macro="" textlink="">
          <xdr:nvSpPr>
            <xdr:cNvPr id="11347" name="Check Box 83" hidden="1">
              <a:extLst>
                <a:ext uri="{63B3BB69-23CF-44E3-9099-C40C66FF867C}">
                  <a14:compatExt spid="_x0000_s11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83820</xdr:colOff>
          <xdr:row>95</xdr:row>
          <xdr:rowOff>15240</xdr:rowOff>
        </xdr:from>
        <xdr:to>
          <xdr:col>2</xdr:col>
          <xdr:colOff>53340</xdr:colOff>
          <xdr:row>95</xdr:row>
          <xdr:rowOff>441960</xdr:rowOff>
        </xdr:to>
        <xdr:sp macro="" textlink="">
          <xdr:nvSpPr>
            <xdr:cNvPr id="11348" name="Check Box 84" hidden="1">
              <a:extLst>
                <a:ext uri="{63B3BB69-23CF-44E3-9099-C40C66FF867C}">
                  <a14:compatExt spid="_x0000_s11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40</xdr:col>
      <xdr:colOff>139401</xdr:colOff>
      <xdr:row>4</xdr:row>
      <xdr:rowOff>29613</xdr:rowOff>
    </xdr:from>
    <xdr:to>
      <xdr:col>58</xdr:col>
      <xdr:colOff>235947</xdr:colOff>
      <xdr:row>83</xdr:row>
      <xdr:rowOff>338385</xdr:rowOff>
    </xdr:to>
    <xdr:grpSp>
      <xdr:nvGrpSpPr>
        <xdr:cNvPr id="3" name="グループ化 2"/>
        <xdr:cNvGrpSpPr/>
      </xdr:nvGrpSpPr>
      <xdr:grpSpPr>
        <a:xfrm>
          <a:off x="15141276" y="1248813"/>
          <a:ext cx="6611646" cy="28426572"/>
          <a:chOff x="15906269" y="1489660"/>
          <a:chExt cx="6946926" cy="27645522"/>
        </a:xfrm>
      </xdr:grpSpPr>
      <xdr:grpSp>
        <xdr:nvGrpSpPr>
          <xdr:cNvPr id="5" name="グループ化 4"/>
          <xdr:cNvGrpSpPr/>
        </xdr:nvGrpSpPr>
        <xdr:grpSpPr>
          <a:xfrm>
            <a:off x="15906269" y="1489660"/>
            <a:ext cx="6946926" cy="27645522"/>
            <a:chOff x="15532073" y="1481496"/>
            <a:chExt cx="6750983" cy="27154304"/>
          </a:xfrm>
        </xdr:grpSpPr>
        <xdr:grpSp>
          <xdr:nvGrpSpPr>
            <xdr:cNvPr id="71" name="グループ化 70">
              <a:extLst>
                <a:ext uri="{FF2B5EF4-FFF2-40B4-BE49-F238E27FC236}">
                  <a16:creationId xmlns:a16="http://schemas.microsoft.com/office/drawing/2014/main" id="{00000000-0008-0000-0100-000004000000}"/>
                </a:ext>
              </a:extLst>
            </xdr:cNvPr>
            <xdr:cNvGrpSpPr/>
          </xdr:nvGrpSpPr>
          <xdr:grpSpPr>
            <a:xfrm>
              <a:off x="15532073" y="1481496"/>
              <a:ext cx="6750983" cy="27154304"/>
              <a:chOff x="15757072" y="919398"/>
              <a:chExt cx="6702172" cy="25776774"/>
            </a:xfrm>
          </xdr:grpSpPr>
          <xdr:grpSp>
            <xdr:nvGrpSpPr>
              <xdr:cNvPr id="73" name="グループ化 72">
                <a:extLst>
                  <a:ext uri="{FF2B5EF4-FFF2-40B4-BE49-F238E27FC236}">
                    <a16:creationId xmlns:a16="http://schemas.microsoft.com/office/drawing/2014/main" id="{00000000-0008-0000-0100-000011000000}"/>
                  </a:ext>
                </a:extLst>
              </xdr:cNvPr>
              <xdr:cNvGrpSpPr/>
            </xdr:nvGrpSpPr>
            <xdr:grpSpPr>
              <a:xfrm>
                <a:off x="15758898" y="919398"/>
                <a:ext cx="6700346" cy="25776774"/>
                <a:chOff x="16226012" y="907309"/>
                <a:chExt cx="6944344" cy="25271583"/>
              </a:xfrm>
            </xdr:grpSpPr>
            <xdr:pic>
              <xdr:nvPicPr>
                <xdr:cNvPr id="75" name="図 74">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16229921" y="907309"/>
                  <a:ext cx="6929234" cy="5682301"/>
                </a:xfrm>
                <a:prstGeom prst="rect">
                  <a:avLst/>
                </a:prstGeom>
              </xdr:spPr>
            </xdr:pic>
            <xdr:pic>
              <xdr:nvPicPr>
                <xdr:cNvPr id="76" name="図 75">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16226012" y="14368485"/>
                  <a:ext cx="6944342" cy="7928827"/>
                </a:xfrm>
                <a:prstGeom prst="rect">
                  <a:avLst/>
                </a:prstGeom>
              </xdr:spPr>
            </xdr:pic>
            <xdr:pic>
              <xdr:nvPicPr>
                <xdr:cNvPr id="78" name="図 77">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3"/>
                <a:stretch>
                  <a:fillRect/>
                </a:stretch>
              </xdr:blipFill>
              <xdr:spPr>
                <a:xfrm>
                  <a:off x="16226012" y="22282303"/>
                  <a:ext cx="6944344" cy="3896589"/>
                </a:xfrm>
                <a:prstGeom prst="rect">
                  <a:avLst/>
                </a:prstGeom>
              </xdr:spPr>
            </xdr:pic>
          </xdr:grpSp>
          <xdr:pic>
            <xdr:nvPicPr>
              <xdr:cNvPr id="74" name="図 7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a:stretch>
                <a:fillRect/>
              </a:stretch>
            </xdr:blipFill>
            <xdr:spPr>
              <a:xfrm>
                <a:off x="15757072" y="6708321"/>
                <a:ext cx="6695238" cy="7971428"/>
              </a:xfrm>
              <a:prstGeom prst="rect">
                <a:avLst/>
              </a:prstGeom>
            </xdr:spPr>
          </xdr:pic>
        </xdr:grpSp>
        <xdr:pic>
          <xdr:nvPicPr>
            <xdr:cNvPr id="83" name="図 8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4"/>
            <a:srcRect l="14393" t="636" r="76891" b="95346"/>
            <a:stretch/>
          </xdr:blipFill>
          <xdr:spPr>
            <a:xfrm>
              <a:off x="16611598" y="8033658"/>
              <a:ext cx="5475515" cy="2198913"/>
            </a:xfrm>
            <a:prstGeom prst="rect">
              <a:avLst/>
            </a:prstGeom>
          </xdr:spPr>
        </xdr:pic>
      </xdr:grpSp>
      <xdr:sp macro="" textlink="">
        <xdr:nvSpPr>
          <xdr:cNvPr id="2" name="正方形/長方形 1"/>
          <xdr:cNvSpPr/>
        </xdr:nvSpPr>
        <xdr:spPr>
          <a:xfrm>
            <a:off x="15962538" y="18867663"/>
            <a:ext cx="6847115" cy="3989614"/>
          </a:xfrm>
          <a:prstGeom prst="rect">
            <a:avLst/>
          </a:prstGeom>
          <a:solidFill>
            <a:srgbClr val="FFF2CC">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800">
                <a:solidFill>
                  <a:srgbClr val="FF0000"/>
                </a:solidFill>
                <a:latin typeface="BIZ UDPゴシック" panose="020B0400000000000000" pitchFamily="50" charset="-128"/>
                <a:ea typeface="BIZ UDPゴシック" panose="020B0400000000000000" pitchFamily="50" charset="-128"/>
              </a:rPr>
              <a:t>全プロジェクトに共通の内容を記入します</a:t>
            </a:r>
            <a:endParaRPr kumimoji="1" lang="en-US" altLang="ja-JP" sz="1800">
              <a:solidFill>
                <a:srgbClr val="FF0000"/>
              </a:solidFill>
              <a:latin typeface="BIZ UDPゴシック" panose="020B0400000000000000" pitchFamily="50" charset="-128"/>
              <a:ea typeface="BIZ UDPゴシック" panose="020B0400000000000000" pitchFamily="50" charset="-128"/>
            </a:endParaRPr>
          </a:p>
          <a:p>
            <a:pPr algn="ctr"/>
            <a:r>
              <a:rPr kumimoji="1" lang="ja-JP" altLang="en-US" sz="1800">
                <a:solidFill>
                  <a:srgbClr val="FF0000"/>
                </a:solidFill>
                <a:latin typeface="BIZ UDPゴシック" panose="020B0400000000000000" pitchFamily="50" charset="-128"/>
                <a:ea typeface="BIZ UDPゴシック" panose="020B0400000000000000" pitchFamily="50" charset="-128"/>
              </a:rPr>
              <a:t>（事務局で用意）</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7620</xdr:colOff>
      <xdr:row>1</xdr:row>
      <xdr:rowOff>7620</xdr:rowOff>
    </xdr:from>
    <xdr:to>
      <xdr:col>4</xdr:col>
      <xdr:colOff>670560</xdr:colOff>
      <xdr:row>2</xdr:row>
      <xdr:rowOff>7620</xdr:rowOff>
    </xdr:to>
    <xdr:sp macro="" textlink="">
      <xdr:nvSpPr>
        <xdr:cNvPr id="2" name="テキスト ボックス 1"/>
        <xdr:cNvSpPr txBox="1"/>
      </xdr:nvSpPr>
      <xdr:spPr>
        <a:xfrm>
          <a:off x="4991100" y="190500"/>
          <a:ext cx="66294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latin typeface="BIZ UDPゴシック" panose="020B0400000000000000" pitchFamily="50" charset="-128"/>
              <a:ea typeface="BIZ UDPゴシック" panose="020B0400000000000000" pitchFamily="50" charset="-128"/>
            </a:rPr>
            <a:t>事業費</a:t>
          </a:r>
        </a:p>
      </xdr:txBody>
    </xdr:sp>
    <xdr:clientData/>
  </xdr:twoCellAnchor>
  <xdr:twoCellAnchor>
    <xdr:from>
      <xdr:col>4</xdr:col>
      <xdr:colOff>7620</xdr:colOff>
      <xdr:row>2</xdr:row>
      <xdr:rowOff>7620</xdr:rowOff>
    </xdr:from>
    <xdr:to>
      <xdr:col>4</xdr:col>
      <xdr:colOff>670560</xdr:colOff>
      <xdr:row>3</xdr:row>
      <xdr:rowOff>7620</xdr:rowOff>
    </xdr:to>
    <xdr:sp macro="" textlink="">
      <xdr:nvSpPr>
        <xdr:cNvPr id="4" name="テキスト ボックス 3"/>
        <xdr:cNvSpPr txBox="1"/>
      </xdr:nvSpPr>
      <xdr:spPr>
        <a:xfrm>
          <a:off x="4991100" y="609600"/>
          <a:ext cx="66294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latin typeface="BIZ UDPゴシック" panose="020B0400000000000000" pitchFamily="50" charset="-128"/>
              <a:ea typeface="BIZ UDPゴシック" panose="020B0400000000000000" pitchFamily="50" charset="-128"/>
            </a:rPr>
            <a:t>補助額</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5</xdr:col>
      <xdr:colOff>163286</xdr:colOff>
      <xdr:row>3</xdr:row>
      <xdr:rowOff>76200</xdr:rowOff>
    </xdr:from>
    <xdr:ext cx="6721422" cy="3345470"/>
    <xdr:pic>
      <xdr:nvPicPr>
        <xdr:cNvPr id="2" name="図 1"/>
        <xdr:cNvPicPr>
          <a:picLocks noChangeAspect="1"/>
        </xdr:cNvPicPr>
      </xdr:nvPicPr>
      <xdr:blipFill>
        <a:blip xmlns:r="http://schemas.openxmlformats.org/officeDocument/2006/relationships" r:embed="rId1"/>
        <a:stretch>
          <a:fillRect/>
        </a:stretch>
      </xdr:blipFill>
      <xdr:spPr>
        <a:xfrm>
          <a:off x="3211286" y="579120"/>
          <a:ext cx="6721422" cy="3345470"/>
        </a:xfrm>
        <a:prstGeom prst="rect">
          <a:avLst/>
        </a:prstGeom>
      </xdr:spPr>
    </xdr:pic>
    <xdr:clientData/>
  </xdr:oneCellAnchor>
  <xdr:twoCellAnchor>
    <xdr:from>
      <xdr:col>3</xdr:col>
      <xdr:colOff>5377543</xdr:colOff>
      <xdr:row>5</xdr:row>
      <xdr:rowOff>206828</xdr:rowOff>
    </xdr:from>
    <xdr:to>
      <xdr:col>5</xdr:col>
      <xdr:colOff>435428</xdr:colOff>
      <xdr:row>7</xdr:row>
      <xdr:rowOff>217714</xdr:rowOff>
    </xdr:to>
    <xdr:cxnSp macro="">
      <xdr:nvCxnSpPr>
        <xdr:cNvPr id="3" name="直線矢印コネクタ 2"/>
        <xdr:cNvCxnSpPr/>
      </xdr:nvCxnSpPr>
      <xdr:spPr>
        <a:xfrm>
          <a:off x="2436223" y="1006928"/>
          <a:ext cx="1047205" cy="330926"/>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5355771</xdr:colOff>
      <xdr:row>4</xdr:row>
      <xdr:rowOff>119742</xdr:rowOff>
    </xdr:from>
    <xdr:to>
      <xdr:col>5</xdr:col>
      <xdr:colOff>413656</xdr:colOff>
      <xdr:row>6</xdr:row>
      <xdr:rowOff>130629</xdr:rowOff>
    </xdr:to>
    <xdr:cxnSp macro="">
      <xdr:nvCxnSpPr>
        <xdr:cNvPr id="4" name="直線矢印コネクタ 3"/>
        <xdr:cNvCxnSpPr/>
      </xdr:nvCxnSpPr>
      <xdr:spPr>
        <a:xfrm>
          <a:off x="2437311" y="790302"/>
          <a:ext cx="1024345" cy="346167"/>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4909457</xdr:colOff>
      <xdr:row>5</xdr:row>
      <xdr:rowOff>97972</xdr:rowOff>
    </xdr:from>
    <xdr:to>
      <xdr:col>3</xdr:col>
      <xdr:colOff>5192486</xdr:colOff>
      <xdr:row>7</xdr:row>
      <xdr:rowOff>185057</xdr:rowOff>
    </xdr:to>
    <xdr:sp macro="" textlink="">
      <xdr:nvSpPr>
        <xdr:cNvPr id="5" name="右中かっこ 4"/>
        <xdr:cNvSpPr/>
      </xdr:nvSpPr>
      <xdr:spPr>
        <a:xfrm>
          <a:off x="2440577" y="936172"/>
          <a:ext cx="1089" cy="407125"/>
        </a:xfrm>
        <a:prstGeom prst="rightBrace">
          <a:avLst>
            <a:gd name="adj1" fmla="val 8333"/>
            <a:gd name="adj2" fmla="val 2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5257800</xdr:colOff>
      <xdr:row>8</xdr:row>
      <xdr:rowOff>283027</xdr:rowOff>
    </xdr:from>
    <xdr:to>
      <xdr:col>5</xdr:col>
      <xdr:colOff>391886</xdr:colOff>
      <xdr:row>8</xdr:row>
      <xdr:rowOff>424543</xdr:rowOff>
    </xdr:to>
    <xdr:cxnSp macro="">
      <xdr:nvCxnSpPr>
        <xdr:cNvPr id="6" name="直線矢印コネクタ 5"/>
        <xdr:cNvCxnSpPr/>
      </xdr:nvCxnSpPr>
      <xdr:spPr>
        <a:xfrm>
          <a:off x="2438400" y="1509847"/>
          <a:ext cx="1001486"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5214257</xdr:colOff>
      <xdr:row>9</xdr:row>
      <xdr:rowOff>185056</xdr:rowOff>
    </xdr:from>
    <xdr:to>
      <xdr:col>5</xdr:col>
      <xdr:colOff>348343</xdr:colOff>
      <xdr:row>9</xdr:row>
      <xdr:rowOff>326572</xdr:rowOff>
    </xdr:to>
    <xdr:cxnSp macro="">
      <xdr:nvCxnSpPr>
        <xdr:cNvPr id="7" name="直線矢印コネクタ 6"/>
        <xdr:cNvCxnSpPr/>
      </xdr:nvCxnSpPr>
      <xdr:spPr>
        <a:xfrm>
          <a:off x="2440577" y="1678576"/>
          <a:ext cx="955766"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5214257</xdr:colOff>
      <xdr:row>10</xdr:row>
      <xdr:rowOff>217713</xdr:rowOff>
    </xdr:from>
    <xdr:to>
      <xdr:col>5</xdr:col>
      <xdr:colOff>348343</xdr:colOff>
      <xdr:row>11</xdr:row>
      <xdr:rowOff>21772</xdr:rowOff>
    </xdr:to>
    <xdr:cxnSp macro="">
      <xdr:nvCxnSpPr>
        <xdr:cNvPr id="8" name="直線矢印コネクタ 7"/>
        <xdr:cNvCxnSpPr/>
      </xdr:nvCxnSpPr>
      <xdr:spPr>
        <a:xfrm>
          <a:off x="2440577" y="1840773"/>
          <a:ext cx="955766" cy="25039"/>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5181600</xdr:colOff>
      <xdr:row>11</xdr:row>
      <xdr:rowOff>239484</xdr:rowOff>
    </xdr:from>
    <xdr:to>
      <xdr:col>5</xdr:col>
      <xdr:colOff>391886</xdr:colOff>
      <xdr:row>11</xdr:row>
      <xdr:rowOff>315686</xdr:rowOff>
    </xdr:to>
    <xdr:cxnSp macro="">
      <xdr:nvCxnSpPr>
        <xdr:cNvPr id="9" name="直線矢印コネクタ 8"/>
        <xdr:cNvCxnSpPr/>
      </xdr:nvCxnSpPr>
      <xdr:spPr>
        <a:xfrm>
          <a:off x="2438400" y="2014944"/>
          <a:ext cx="1001486" cy="2"/>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10887</xdr:colOff>
      <xdr:row>13</xdr:row>
      <xdr:rowOff>488137</xdr:rowOff>
    </xdr:from>
    <xdr:ext cx="6662057" cy="2989236"/>
    <xdr:pic>
      <xdr:nvPicPr>
        <xdr:cNvPr id="10" name="図 9"/>
        <xdr:cNvPicPr>
          <a:picLocks noChangeAspect="1"/>
        </xdr:cNvPicPr>
      </xdr:nvPicPr>
      <xdr:blipFill>
        <a:blip xmlns:r="http://schemas.openxmlformats.org/officeDocument/2006/relationships" r:embed="rId2"/>
        <a:stretch>
          <a:fillRect/>
        </a:stretch>
      </xdr:blipFill>
      <xdr:spPr>
        <a:xfrm>
          <a:off x="3668487" y="2347417"/>
          <a:ext cx="6662057" cy="2989236"/>
        </a:xfrm>
        <a:prstGeom prst="rect">
          <a:avLst/>
        </a:prstGeom>
      </xdr:spPr>
    </xdr:pic>
    <xdr:clientData/>
  </xdr:oneCellAnchor>
  <xdr:twoCellAnchor>
    <xdr:from>
      <xdr:col>5</xdr:col>
      <xdr:colOff>598714</xdr:colOff>
      <xdr:row>13</xdr:row>
      <xdr:rowOff>653143</xdr:rowOff>
    </xdr:from>
    <xdr:to>
      <xdr:col>8</xdr:col>
      <xdr:colOff>76200</xdr:colOff>
      <xdr:row>15</xdr:row>
      <xdr:rowOff>239485</xdr:rowOff>
    </xdr:to>
    <xdr:sp macro="" textlink="">
      <xdr:nvSpPr>
        <xdr:cNvPr id="11" name="楕円 10"/>
        <xdr:cNvSpPr/>
      </xdr:nvSpPr>
      <xdr:spPr>
        <a:xfrm>
          <a:off x="3646714" y="2344783"/>
          <a:ext cx="1306286" cy="34072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587828</xdr:colOff>
      <xdr:row>15</xdr:row>
      <xdr:rowOff>185056</xdr:rowOff>
    </xdr:from>
    <xdr:to>
      <xdr:col>7</xdr:col>
      <xdr:colOff>54429</xdr:colOff>
      <xdr:row>16</xdr:row>
      <xdr:rowOff>283028</xdr:rowOff>
    </xdr:to>
    <xdr:sp macro="" textlink="">
      <xdr:nvSpPr>
        <xdr:cNvPr id="12" name="楕円 11"/>
        <xdr:cNvSpPr/>
      </xdr:nvSpPr>
      <xdr:spPr>
        <a:xfrm>
          <a:off x="3635828" y="2684416"/>
          <a:ext cx="685801" cy="16655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544285</xdr:colOff>
      <xdr:row>13</xdr:row>
      <xdr:rowOff>152401</xdr:rowOff>
    </xdr:from>
    <xdr:to>
      <xdr:col>17</xdr:col>
      <xdr:colOff>348342</xdr:colOff>
      <xdr:row>14</xdr:row>
      <xdr:rowOff>304800</xdr:rowOff>
    </xdr:to>
    <xdr:sp macro="" textlink="">
      <xdr:nvSpPr>
        <xdr:cNvPr id="13" name="角丸四角形 12"/>
        <xdr:cNvSpPr/>
      </xdr:nvSpPr>
      <xdr:spPr>
        <a:xfrm>
          <a:off x="6030685" y="2331721"/>
          <a:ext cx="4680857" cy="18287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開催終了後は、同一ページ下部の「終了した事業」内に移動し、実績として引き続き掲載いたします</a:t>
          </a:r>
          <a:endParaRPr kumimoji="1" lang="en-US" altLang="ja-JP" sz="1100"/>
        </a:p>
        <a:p>
          <a:pPr algn="l"/>
          <a:r>
            <a:rPr kumimoji="1" lang="en-US" altLang="ja-JP" sz="1100"/>
            <a:t>※</a:t>
          </a:r>
          <a:r>
            <a:rPr kumimoji="1" lang="ja-JP" altLang="en-US" sz="1100"/>
            <a:t>終了した旨は強調します</a:t>
          </a:r>
          <a:endParaRPr kumimoji="1" lang="en-US" altLang="ja-JP" sz="1100"/>
        </a:p>
      </xdr:txBody>
    </xdr:sp>
    <xdr:clientData/>
  </xdr:twoCellAnchor>
  <xdr:twoCellAnchor>
    <xdr:from>
      <xdr:col>3</xdr:col>
      <xdr:colOff>4822371</xdr:colOff>
      <xdr:row>9</xdr:row>
      <xdr:rowOff>21771</xdr:rowOff>
    </xdr:from>
    <xdr:to>
      <xdr:col>12</xdr:col>
      <xdr:colOff>435428</xdr:colOff>
      <xdr:row>16</xdr:row>
      <xdr:rowOff>359227</xdr:rowOff>
    </xdr:to>
    <xdr:cxnSp macro="">
      <xdr:nvCxnSpPr>
        <xdr:cNvPr id="14" name="直線矢印コネクタ 13"/>
        <xdr:cNvCxnSpPr/>
      </xdr:nvCxnSpPr>
      <xdr:spPr>
        <a:xfrm flipV="1">
          <a:off x="2437311" y="1530531"/>
          <a:ext cx="5313317" cy="1320436"/>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3.bin"/><Relationship Id="rId1" Type="http://schemas.openxmlformats.org/officeDocument/2006/relationships/hyperlink" Target="https://www.nishi.or.jp/shisei/shinogaiyo/shunenjigyou/index.html"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15"/>
  <sheetViews>
    <sheetView workbookViewId="0">
      <selection activeCell="N9" sqref="N9"/>
    </sheetView>
  </sheetViews>
  <sheetFormatPr defaultRowHeight="18"/>
  <sheetData>
    <row r="1" spans="1:16">
      <c r="A1" t="s">
        <v>215</v>
      </c>
      <c r="D1" t="s">
        <v>251</v>
      </c>
      <c r="G1" t="s">
        <v>349</v>
      </c>
      <c r="J1" t="s">
        <v>394</v>
      </c>
      <c r="N1" t="s">
        <v>407</v>
      </c>
      <c r="P1" t="s">
        <v>410</v>
      </c>
    </row>
    <row r="2" spans="1:16">
      <c r="A2" t="s">
        <v>216</v>
      </c>
      <c r="D2" t="s">
        <v>252</v>
      </c>
      <c r="G2" t="s">
        <v>350</v>
      </c>
      <c r="J2" t="s">
        <v>395</v>
      </c>
      <c r="N2" t="s">
        <v>408</v>
      </c>
      <c r="P2" t="s">
        <v>409</v>
      </c>
    </row>
    <row r="3" spans="1:16">
      <c r="A3" t="s">
        <v>217</v>
      </c>
      <c r="D3" t="s">
        <v>264</v>
      </c>
      <c r="G3" t="s">
        <v>351</v>
      </c>
      <c r="J3" t="s">
        <v>396</v>
      </c>
    </row>
    <row r="4" spans="1:16">
      <c r="A4" t="s">
        <v>218</v>
      </c>
      <c r="D4" t="s">
        <v>265</v>
      </c>
      <c r="G4" t="s">
        <v>352</v>
      </c>
      <c r="J4" t="s">
        <v>397</v>
      </c>
    </row>
    <row r="5" spans="1:16">
      <c r="A5" t="s">
        <v>219</v>
      </c>
      <c r="D5" t="s">
        <v>266</v>
      </c>
      <c r="J5" t="s">
        <v>398</v>
      </c>
    </row>
    <row r="6" spans="1:16">
      <c r="A6" t="s">
        <v>220</v>
      </c>
      <c r="D6" t="s">
        <v>253</v>
      </c>
      <c r="J6" t="s">
        <v>399</v>
      </c>
    </row>
    <row r="7" spans="1:16">
      <c r="D7" t="s">
        <v>254</v>
      </c>
      <c r="J7" t="s">
        <v>400</v>
      </c>
      <c r="N7" t="s">
        <v>447</v>
      </c>
    </row>
    <row r="8" spans="1:16">
      <c r="D8" t="s">
        <v>267</v>
      </c>
      <c r="J8" t="s">
        <v>401</v>
      </c>
      <c r="N8" t="s">
        <v>448</v>
      </c>
    </row>
    <row r="9" spans="1:16">
      <c r="D9" t="s">
        <v>255</v>
      </c>
      <c r="J9" t="s">
        <v>402</v>
      </c>
    </row>
    <row r="10" spans="1:16">
      <c r="D10" t="s">
        <v>296</v>
      </c>
      <c r="J10" t="s">
        <v>403</v>
      </c>
    </row>
    <row r="11" spans="1:16">
      <c r="D11" t="s">
        <v>421</v>
      </c>
      <c r="J11" t="s">
        <v>404</v>
      </c>
    </row>
    <row r="12" spans="1:16">
      <c r="D12" t="s">
        <v>422</v>
      </c>
      <c r="J12" t="s">
        <v>405</v>
      </c>
    </row>
    <row r="13" spans="1:16">
      <c r="D13" t="s">
        <v>423</v>
      </c>
    </row>
    <row r="14" spans="1:16">
      <c r="D14" t="s">
        <v>322</v>
      </c>
    </row>
    <row r="15" spans="1:16">
      <c r="D15" t="s">
        <v>297</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E92"/>
  <sheetViews>
    <sheetView showGridLines="0" showRowColHeaders="0" view="pageBreakPreview" zoomScaleNormal="100" zoomScaleSheetLayoutView="100" workbookViewId="0">
      <selection activeCell="B18" sqref="B18"/>
    </sheetView>
  </sheetViews>
  <sheetFormatPr defaultRowHeight="12.6"/>
  <cols>
    <col min="1" max="1" width="2.3984375" style="69" customWidth="1"/>
    <col min="2" max="2" width="17.69921875" style="69" customWidth="1"/>
    <col min="3" max="3" width="25.5" style="69" customWidth="1"/>
    <col min="4" max="4" width="17.69921875" style="69" customWidth="1"/>
    <col min="5" max="5" width="25.5" style="69" customWidth="1"/>
    <col min="6" max="6" width="2.3984375" style="69" customWidth="1"/>
    <col min="7" max="16384" width="8.796875" style="69"/>
  </cols>
  <sheetData>
    <row r="1" spans="1:5" ht="14.4" customHeight="1">
      <c r="A1" s="69" t="s">
        <v>286</v>
      </c>
    </row>
    <row r="2" spans="1:5" ht="14.4" customHeight="1">
      <c r="E2" s="70">
        <f ca="1">TODAY()</f>
        <v>45763</v>
      </c>
    </row>
    <row r="4" spans="1:5" ht="14.4" customHeight="1">
      <c r="B4" s="69" t="s">
        <v>116</v>
      </c>
    </row>
    <row r="5" spans="1:5" ht="14.4" customHeight="1">
      <c r="B5" s="71" t="s">
        <v>115</v>
      </c>
    </row>
    <row r="6" spans="1:5" ht="14.4" customHeight="1">
      <c r="B6" s="71"/>
    </row>
    <row r="7" spans="1:5" ht="14.4" customHeight="1">
      <c r="D7" s="72" t="s">
        <v>121</v>
      </c>
      <c r="E7" s="188">
        <f>'様式第１号（申請書）'!E7</f>
        <v>0</v>
      </c>
    </row>
    <row r="8" spans="1:5" ht="14.4" customHeight="1">
      <c r="D8" s="72" t="s">
        <v>119</v>
      </c>
      <c r="E8" s="188">
        <f>'様式第１号（申請書）'!E8</f>
        <v>0</v>
      </c>
    </row>
    <row r="9" spans="1:5" ht="14.4" customHeight="1">
      <c r="D9" s="72" t="s">
        <v>120</v>
      </c>
      <c r="E9" s="188">
        <f>'様式第１号（申請書）'!E9</f>
        <v>0</v>
      </c>
    </row>
    <row r="11" spans="1:5" s="73" customFormat="1" ht="19.2" customHeight="1">
      <c r="B11" s="74" t="s">
        <v>302</v>
      </c>
      <c r="C11" s="74"/>
      <c r="D11" s="74"/>
      <c r="E11" s="74"/>
    </row>
    <row r="13" spans="1:5" ht="17.399999999999999" customHeight="1">
      <c r="B13" s="75" t="s">
        <v>303</v>
      </c>
    </row>
    <row r="14" spans="1:5" ht="17.399999999999999" customHeight="1">
      <c r="B14" s="69" t="s">
        <v>304</v>
      </c>
    </row>
    <row r="16" spans="1:5">
      <c r="B16" s="76" t="s">
        <v>118</v>
      </c>
      <c r="C16" s="76"/>
      <c r="D16" s="76"/>
      <c r="E16" s="76"/>
    </row>
    <row r="18" spans="2:5">
      <c r="B18" s="69" t="s">
        <v>305</v>
      </c>
    </row>
    <row r="19" spans="2:5" ht="30" customHeight="1">
      <c r="B19" s="100" t="s">
        <v>306</v>
      </c>
      <c r="C19" s="76" t="s">
        <v>307</v>
      </c>
      <c r="D19" s="158"/>
      <c r="E19" s="158"/>
    </row>
    <row r="20" spans="2:5" ht="30" customHeight="1">
      <c r="B20" s="100" t="s">
        <v>314</v>
      </c>
      <c r="C20" s="169"/>
      <c r="D20" s="100" t="s">
        <v>315</v>
      </c>
      <c r="E20" s="187" t="s">
        <v>367</v>
      </c>
    </row>
    <row r="21" spans="2:5" ht="30" customHeight="1">
      <c r="B21" s="100" t="s">
        <v>184</v>
      </c>
      <c r="C21" s="228">
        <f>'様式第１号（申請書）'!C33:E33</f>
        <v>0</v>
      </c>
      <c r="D21" s="228"/>
      <c r="E21" s="228"/>
    </row>
    <row r="22" spans="2:5" ht="18.600000000000001" customHeight="1">
      <c r="B22" s="79"/>
      <c r="D22" s="80"/>
    </row>
    <row r="23" spans="2:5">
      <c r="B23" s="69" t="s">
        <v>316</v>
      </c>
    </row>
    <row r="24" spans="2:5" s="77" customFormat="1" ht="30" customHeight="1">
      <c r="B24" s="97" t="s">
        <v>317</v>
      </c>
      <c r="C24" s="367" t="str">
        <f>IF(AND(C28="なし",C27="-"),"-",IF(C28="なし","補助金請求予定額",IF(C27="-","その他事項","補助金請求予定額及びその他事項")))</f>
        <v>その他事項</v>
      </c>
      <c r="D24" s="367"/>
      <c r="E24" s="367"/>
    </row>
    <row r="25" spans="2:5">
      <c r="B25" s="99" t="s">
        <v>318</v>
      </c>
      <c r="D25" s="99" t="s">
        <v>337</v>
      </c>
    </row>
    <row r="26" spans="2:5" ht="30" customHeight="1">
      <c r="B26" s="215" t="s">
        <v>440</v>
      </c>
      <c r="C26" s="160" t="str">
        <f>IF('様式第１号（申請書）'!E39='様式第６号（収支決算書等）'!M50,"-",'様式第１号（申請書）'!E39)</f>
        <v>-</v>
      </c>
      <c r="D26" s="215" t="s">
        <v>319</v>
      </c>
      <c r="E26" s="161" t="str">
        <f>IF('様式第１号（申請書）'!E39='様式第６号（収支決算書等）'!M50,"-",'様式第６号（収支決算書等）'!M50)</f>
        <v>-</v>
      </c>
    </row>
    <row r="27" spans="2:5" ht="30" customHeight="1">
      <c r="B27" s="97" t="s">
        <v>320</v>
      </c>
      <c r="C27" s="368" t="str">
        <f>IF(C26=E26,"-","クラウドファンディング寄附額の変動又は経費の変更の為")</f>
        <v>-</v>
      </c>
      <c r="D27" s="368"/>
      <c r="E27" s="368"/>
    </row>
    <row r="28" spans="2:5" ht="30" customHeight="1">
      <c r="B28" s="97" t="s">
        <v>323</v>
      </c>
      <c r="C28" s="368"/>
      <c r="D28" s="368"/>
      <c r="E28" s="368"/>
    </row>
    <row r="29" spans="2:5" ht="18.600000000000001" customHeight="1"/>
    <row r="30" spans="2:5">
      <c r="B30" s="69" t="s">
        <v>324</v>
      </c>
    </row>
    <row r="31" spans="2:5" ht="22.2" customHeight="1">
      <c r="B31" s="100" t="s">
        <v>325</v>
      </c>
      <c r="C31" s="78" t="s">
        <v>438</v>
      </c>
      <c r="D31" s="100" t="s">
        <v>326</v>
      </c>
      <c r="E31" s="78" t="s">
        <v>438</v>
      </c>
    </row>
    <row r="32" spans="2:5" ht="22.2" customHeight="1">
      <c r="B32" s="100" t="s">
        <v>180</v>
      </c>
      <c r="C32" s="146">
        <f>IF('様式第３号（CF登録シート）'!G9="","-",'様式第３号（CF登録シート）'!G9)</f>
        <v>0</v>
      </c>
      <c r="D32" s="78" t="s">
        <v>138</v>
      </c>
      <c r="E32" s="146">
        <f>IF('様式第３号（CF登録シート）'!O9="","-",'様式第３号（CF登録シート）'!O9)</f>
        <v>0</v>
      </c>
    </row>
    <row r="33" spans="2:5" ht="18.600000000000001" customHeight="1"/>
    <row r="34" spans="2:5">
      <c r="B34" s="69" t="s">
        <v>310</v>
      </c>
    </row>
    <row r="35" spans="2:5" ht="20.399999999999999" customHeight="1">
      <c r="B35" s="69" t="s">
        <v>382</v>
      </c>
    </row>
    <row r="36" spans="2:5" ht="20.399999999999999" customHeight="1">
      <c r="B36" s="69" t="s">
        <v>329</v>
      </c>
    </row>
    <row r="37" spans="2:5" ht="20.399999999999999" customHeight="1">
      <c r="B37" s="69" t="s">
        <v>330</v>
      </c>
    </row>
    <row r="38" spans="2:5">
      <c r="E38" s="95" t="s">
        <v>311</v>
      </c>
    </row>
    <row r="42" spans="2:5" ht="24" customHeight="1"/>
    <row r="43" spans="2:5" ht="24" customHeight="1"/>
    <row r="44" spans="2:5" ht="24" customHeight="1"/>
    <row r="45" spans="2:5" ht="24" customHeight="1"/>
    <row r="46" spans="2:5" ht="24" customHeight="1"/>
    <row r="47" spans="2:5" ht="24" customHeight="1"/>
    <row r="48" spans="2:5"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sheetData>
  <mergeCells count="4">
    <mergeCell ref="C24:E24"/>
    <mergeCell ref="C21:E21"/>
    <mergeCell ref="C27:E27"/>
    <mergeCell ref="C28:E28"/>
  </mergeCells>
  <phoneticPr fontId="2"/>
  <conditionalFormatting sqref="C24:E24 C31">
    <cfRule type="containsBlanks" dxfId="28" priority="13">
      <formula>LEN(TRIM(C24))=0</formula>
    </cfRule>
  </conditionalFormatting>
  <conditionalFormatting sqref="E7:E9">
    <cfRule type="containsBlanks" dxfId="27" priority="10">
      <formula>LEN(TRIM(E7))=0</formula>
    </cfRule>
  </conditionalFormatting>
  <conditionalFormatting sqref="E31 C20">
    <cfRule type="containsBlanks" dxfId="26" priority="8">
      <formula>LEN(TRIM(C20))=0</formula>
    </cfRule>
  </conditionalFormatting>
  <conditionalFormatting sqref="C21">
    <cfRule type="containsBlanks" dxfId="25" priority="7">
      <formula>LEN(TRIM(C21))=0</formula>
    </cfRule>
  </conditionalFormatting>
  <conditionalFormatting sqref="E26">
    <cfRule type="containsBlanks" dxfId="24" priority="6">
      <formula>LEN(TRIM(E26))=0</formula>
    </cfRule>
  </conditionalFormatting>
  <conditionalFormatting sqref="C26">
    <cfRule type="containsBlanks" dxfId="23" priority="4">
      <formula>LEN(TRIM(C26))=0</formula>
    </cfRule>
  </conditionalFormatting>
  <conditionalFormatting sqref="C27">
    <cfRule type="containsBlanks" dxfId="22" priority="3">
      <formula>LEN(TRIM(C27))=0</formula>
    </cfRule>
  </conditionalFormatting>
  <conditionalFormatting sqref="C28:E28">
    <cfRule type="containsBlanks" dxfId="21" priority="2">
      <formula>LEN(TRIM(C28))=0</formula>
    </cfRule>
  </conditionalFormatting>
  <conditionalFormatting sqref="C32 E32">
    <cfRule type="containsBlanks" dxfId="20" priority="1">
      <formula>LEN(TRIM(C32))=0</formula>
    </cfRule>
  </conditionalFormatting>
  <pageMargins left="0.70866141732283472" right="0.70866141732283472" top="0.55118110236220474" bottom="0.55118110236220474" header="0.31496062992125984" footer="0.31496062992125984"/>
  <pageSetup paperSize="9" scale="88"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E82"/>
  <sheetViews>
    <sheetView showGridLines="0" showRowColHeaders="0" view="pageBreakPreview" zoomScaleNormal="100" zoomScaleSheetLayoutView="100" workbookViewId="0"/>
  </sheetViews>
  <sheetFormatPr defaultRowHeight="12.6"/>
  <cols>
    <col min="1" max="1" width="2.3984375" style="69" customWidth="1"/>
    <col min="2" max="5" width="21" style="69" customWidth="1"/>
    <col min="6" max="6" width="2.3984375" style="69" customWidth="1"/>
    <col min="7" max="16384" width="8.796875" style="69"/>
  </cols>
  <sheetData>
    <row r="1" spans="1:5" ht="14.4" customHeight="1">
      <c r="A1" s="69" t="s">
        <v>381</v>
      </c>
    </row>
    <row r="2" spans="1:5" ht="33" customHeight="1">
      <c r="B2" s="370">
        <f>'様式第１号（申請書）'!$C$33</f>
        <v>0</v>
      </c>
      <c r="C2" s="370"/>
      <c r="D2" s="370"/>
      <c r="E2" s="185">
        <f>'様式第６号（収支決算書等）'!M38</f>
        <v>0</v>
      </c>
    </row>
    <row r="3" spans="1:5" ht="33" customHeight="1">
      <c r="B3" s="371">
        <f>'様式第１号（申請書）'!$C$23</f>
        <v>0</v>
      </c>
      <c r="C3" s="371"/>
      <c r="D3" s="371"/>
      <c r="E3" s="185">
        <f>'様式第６号（収支決算書等）'!M50</f>
        <v>0</v>
      </c>
    </row>
    <row r="4" spans="1:5" ht="14.4" customHeight="1">
      <c r="D4" s="72"/>
    </row>
    <row r="5" spans="1:5" ht="14.4" customHeight="1">
      <c r="B5" s="69" t="s">
        <v>377</v>
      </c>
      <c r="D5" s="72"/>
    </row>
    <row r="6" spans="1:5" ht="130.19999999999999" customHeight="1">
      <c r="B6" s="369">
        <f>'様式第３号（CF登録シート）'!G25</f>
        <v>0</v>
      </c>
      <c r="C6" s="369"/>
      <c r="D6" s="369"/>
      <c r="E6" s="369"/>
    </row>
    <row r="7" spans="1:5" s="73" customFormat="1" ht="14.4" customHeight="1">
      <c r="B7" s="74"/>
      <c r="C7" s="74"/>
      <c r="D7" s="74"/>
      <c r="E7" s="74"/>
    </row>
    <row r="8" spans="1:5" ht="14.4" customHeight="1">
      <c r="B8" s="69" t="s">
        <v>185</v>
      </c>
      <c r="D8" s="72"/>
    </row>
    <row r="9" spans="1:5" ht="130.19999999999999" customHeight="1">
      <c r="B9" s="369">
        <f>'様式第３号（CF登録シート）'!G40</f>
        <v>0</v>
      </c>
      <c r="C9" s="369"/>
      <c r="D9" s="369"/>
      <c r="E9" s="369"/>
    </row>
    <row r="10" spans="1:5" s="73" customFormat="1" ht="14.4" customHeight="1">
      <c r="B10" s="74"/>
      <c r="C10" s="74"/>
      <c r="D10" s="74"/>
      <c r="E10" s="74"/>
    </row>
    <row r="11" spans="1:5" ht="14.4" customHeight="1">
      <c r="B11" s="69" t="s">
        <v>378</v>
      </c>
      <c r="D11" s="72"/>
    </row>
    <row r="12" spans="1:5" ht="94.2" customHeight="1">
      <c r="B12" s="186"/>
      <c r="C12" s="186"/>
      <c r="D12" s="186"/>
      <c r="E12" s="186"/>
    </row>
    <row r="14" spans="1:5" ht="14.4" customHeight="1">
      <c r="B14" s="69" t="s">
        <v>379</v>
      </c>
      <c r="D14" s="72"/>
    </row>
    <row r="15" spans="1:5" ht="120" customHeight="1">
      <c r="B15" s="369"/>
      <c r="C15" s="369"/>
      <c r="D15" s="369"/>
      <c r="E15" s="369"/>
    </row>
    <row r="17" spans="2:5" ht="14.4" customHeight="1">
      <c r="B17" s="69" t="s">
        <v>380</v>
      </c>
      <c r="D17" s="72"/>
    </row>
    <row r="18" spans="2:5" ht="120" customHeight="1">
      <c r="B18" s="369"/>
      <c r="C18" s="369"/>
      <c r="D18" s="369"/>
      <c r="E18" s="369"/>
    </row>
    <row r="20" spans="2:5" ht="14.4" customHeight="1">
      <c r="B20" s="69" t="s">
        <v>383</v>
      </c>
      <c r="D20" s="72"/>
    </row>
    <row r="21" spans="2:5" ht="162.6" customHeight="1">
      <c r="B21" s="369"/>
      <c r="C21" s="369"/>
      <c r="D21" s="369"/>
      <c r="E21" s="369"/>
    </row>
    <row r="23" spans="2:5" ht="14.4" customHeight="1">
      <c r="B23" s="69" t="s">
        <v>385</v>
      </c>
      <c r="D23" s="72"/>
    </row>
    <row r="24" spans="2:5" ht="162.6" customHeight="1">
      <c r="B24" s="369"/>
      <c r="C24" s="369"/>
      <c r="D24" s="369"/>
      <c r="E24" s="369"/>
    </row>
    <row r="26" spans="2:5" ht="14.4" customHeight="1">
      <c r="B26" s="69" t="s">
        <v>384</v>
      </c>
      <c r="D26" s="72"/>
    </row>
    <row r="27" spans="2:5" ht="162.6" customHeight="1">
      <c r="B27" s="369"/>
      <c r="C27" s="369"/>
      <c r="D27" s="369"/>
      <c r="E27" s="369"/>
    </row>
    <row r="28" spans="2:5">
      <c r="E28" s="95" t="s">
        <v>214</v>
      </c>
    </row>
    <row r="32" spans="2:5"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sheetData>
  <mergeCells count="9">
    <mergeCell ref="B18:E18"/>
    <mergeCell ref="B21:E21"/>
    <mergeCell ref="B24:E24"/>
    <mergeCell ref="B27:E27"/>
    <mergeCell ref="B2:D2"/>
    <mergeCell ref="B3:D3"/>
    <mergeCell ref="B6:E6"/>
    <mergeCell ref="B9:E9"/>
    <mergeCell ref="B15:E15"/>
  </mergeCells>
  <phoneticPr fontId="2"/>
  <conditionalFormatting sqref="B15:E15">
    <cfRule type="containsBlanks" dxfId="19" priority="5">
      <formula>LEN(TRIM(B15))=0</formula>
    </cfRule>
  </conditionalFormatting>
  <conditionalFormatting sqref="B18:E18">
    <cfRule type="containsBlanks" dxfId="18" priority="4">
      <formula>LEN(TRIM(B18))=0</formula>
    </cfRule>
  </conditionalFormatting>
  <conditionalFormatting sqref="B21:E21">
    <cfRule type="containsBlanks" dxfId="17" priority="3">
      <formula>LEN(TRIM(B21))=0</formula>
    </cfRule>
  </conditionalFormatting>
  <conditionalFormatting sqref="B24:E24">
    <cfRule type="containsBlanks" dxfId="16" priority="2">
      <formula>LEN(TRIM(B24))=0</formula>
    </cfRule>
  </conditionalFormatting>
  <conditionalFormatting sqref="B27:E27">
    <cfRule type="containsBlanks" dxfId="15" priority="1">
      <formula>LEN(TRIM(B27))=0</formula>
    </cfRule>
  </conditionalFormatting>
  <pageMargins left="0.70866141732283472" right="0.70866141732283472" top="0.55118110236220474" bottom="0.55118110236220474" header="0.31496062992125984" footer="0.31496062992125984"/>
  <pageSetup paperSize="9" scale="88" orientation="portrait" r:id="rId1"/>
  <rowBreaks count="1" manualBreakCount="1">
    <brk id="19" max="5"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N152"/>
  <sheetViews>
    <sheetView showGridLines="0" showRowColHeaders="0" view="pageBreakPreview" topLeftCell="B1" zoomScale="90" zoomScaleNormal="100" zoomScaleSheetLayoutView="90" workbookViewId="0">
      <selection activeCell="B5" sqref="B5"/>
    </sheetView>
  </sheetViews>
  <sheetFormatPr defaultColWidth="9" defaultRowHeight="18" customHeight="1"/>
  <cols>
    <col min="1" max="1" width="9" style="127" hidden="1" customWidth="1"/>
    <col min="2" max="2" width="5.19921875" style="127" customWidth="1"/>
    <col min="3" max="3" width="12.59765625" style="156" customWidth="1"/>
    <col min="4" max="4" width="13" style="127" bestFit="1" customWidth="1"/>
    <col min="5" max="5" width="11.796875" style="127" bestFit="1" customWidth="1"/>
    <col min="6" max="6" width="37.296875" style="127" customWidth="1"/>
    <col min="7" max="7" width="14.09765625" style="127" bestFit="1" customWidth="1"/>
    <col min="8" max="8" width="13.19921875" style="127" bestFit="1" customWidth="1"/>
    <col min="9" max="9" width="1.8984375" style="151" customWidth="1"/>
    <col min="10" max="10" width="6.296875" style="127" customWidth="1"/>
    <col min="11" max="11" width="19.69921875" style="128" customWidth="1"/>
    <col min="12" max="12" width="17" style="128" customWidth="1"/>
    <col min="13" max="13" width="17" style="127" customWidth="1"/>
    <col min="14" max="14" width="36.19921875" style="128" customWidth="1"/>
    <col min="15" max="15" width="1.69921875" style="127" customWidth="1"/>
    <col min="16" max="16384" width="9" style="127"/>
  </cols>
  <sheetData>
    <row r="1" spans="1:14" s="69" customFormat="1" ht="18" customHeight="1">
      <c r="B1" s="127" t="s">
        <v>301</v>
      </c>
      <c r="C1" s="156"/>
      <c r="D1" s="127"/>
      <c r="E1" s="127"/>
      <c r="F1" s="127"/>
      <c r="G1" s="127"/>
      <c r="H1" s="127"/>
      <c r="I1" s="151"/>
      <c r="J1" s="69" t="s">
        <v>300</v>
      </c>
    </row>
    <row r="2" spans="1:14" ht="18" customHeight="1">
      <c r="B2" s="348" t="s">
        <v>263</v>
      </c>
      <c r="C2" s="348"/>
      <c r="D2" s="348"/>
      <c r="E2" s="348"/>
      <c r="F2" s="348"/>
      <c r="G2" s="348"/>
      <c r="H2" s="348"/>
      <c r="I2" s="152"/>
      <c r="J2" s="348" t="s">
        <v>263</v>
      </c>
      <c r="K2" s="348"/>
      <c r="L2" s="348"/>
      <c r="M2" s="348"/>
      <c r="N2" s="348"/>
    </row>
    <row r="3" spans="1:14" ht="18" customHeight="1">
      <c r="A3" s="150"/>
      <c r="B3" s="348" t="s">
        <v>328</v>
      </c>
      <c r="C3" s="348"/>
      <c r="D3" s="348"/>
      <c r="E3" s="348"/>
      <c r="F3" s="348"/>
      <c r="G3" s="348"/>
      <c r="H3" s="348"/>
      <c r="I3" s="152"/>
      <c r="J3" s="348" t="s">
        <v>295</v>
      </c>
      <c r="K3" s="348"/>
      <c r="L3" s="348"/>
      <c r="M3" s="348"/>
      <c r="N3" s="348"/>
    </row>
    <row r="4" spans="1:14" ht="18" customHeight="1">
      <c r="A4" s="170"/>
      <c r="B4" s="171"/>
      <c r="C4" s="184"/>
      <c r="D4" s="172"/>
      <c r="E4" s="171"/>
      <c r="F4" s="171"/>
      <c r="G4" s="171"/>
      <c r="H4" s="171"/>
      <c r="I4" s="173"/>
    </row>
    <row r="5" spans="1:14" ht="27" customHeight="1">
      <c r="A5" s="170"/>
      <c r="B5" s="174" t="s">
        <v>392</v>
      </c>
      <c r="C5" s="184"/>
      <c r="D5" s="172"/>
      <c r="E5" s="171"/>
      <c r="F5" s="171"/>
      <c r="G5" s="171"/>
      <c r="H5" s="171"/>
      <c r="I5" s="173"/>
      <c r="J5" s="353" t="s">
        <v>243</v>
      </c>
      <c r="K5" s="354"/>
      <c r="L5" s="357">
        <f>'様式第１号（申請書）'!C23</f>
        <v>0</v>
      </c>
      <c r="M5" s="358"/>
      <c r="N5" s="359"/>
    </row>
    <row r="6" spans="1:14" ht="27" customHeight="1">
      <c r="A6" s="153" t="s">
        <v>284</v>
      </c>
      <c r="B6" s="153" t="s">
        <v>49</v>
      </c>
      <c r="C6" s="157" t="s">
        <v>272</v>
      </c>
      <c r="D6" s="155" t="s">
        <v>298</v>
      </c>
      <c r="E6" s="153" t="s">
        <v>274</v>
      </c>
      <c r="F6" s="153" t="s">
        <v>275</v>
      </c>
      <c r="G6" s="154" t="s">
        <v>299</v>
      </c>
      <c r="H6" s="154" t="s">
        <v>276</v>
      </c>
      <c r="I6" s="173"/>
      <c r="J6" s="362" t="s">
        <v>244</v>
      </c>
      <c r="K6" s="362"/>
      <c r="L6" s="357">
        <f>'様式第１号（申請書）'!C33</f>
        <v>0</v>
      </c>
      <c r="M6" s="358"/>
      <c r="N6" s="359"/>
    </row>
    <row r="7" spans="1:14" ht="27" customHeight="1">
      <c r="A7" s="153" t="s">
        <v>431</v>
      </c>
      <c r="B7" s="203" t="s">
        <v>431</v>
      </c>
      <c r="C7" s="204" t="s">
        <v>432</v>
      </c>
      <c r="D7" s="205">
        <v>12985</v>
      </c>
      <c r="E7" s="203" t="s">
        <v>433</v>
      </c>
      <c r="F7" s="203" t="s">
        <v>435</v>
      </c>
      <c r="G7" s="211" t="s">
        <v>436</v>
      </c>
      <c r="H7" s="206"/>
      <c r="I7" s="175"/>
      <c r="J7" s="363" t="s">
        <v>437</v>
      </c>
      <c r="K7" s="363"/>
      <c r="L7" s="372">
        <f>M50</f>
        <v>0</v>
      </c>
      <c r="M7" s="373"/>
      <c r="N7" s="374"/>
    </row>
    <row r="8" spans="1:14" ht="18" customHeight="1">
      <c r="A8" s="176" t="str">
        <f t="shared" ref="A8:A42" si="0">""&amp;IF(H8="",C8,H8)</f>
        <v/>
      </c>
      <c r="B8" s="177">
        <v>1</v>
      </c>
      <c r="C8" s="179"/>
      <c r="D8" s="178"/>
      <c r="E8" s="179"/>
      <c r="F8" s="179"/>
      <c r="G8" s="212"/>
      <c r="H8" s="181"/>
      <c r="I8" s="173"/>
    </row>
    <row r="9" spans="1:14" ht="18" customHeight="1">
      <c r="A9" s="176" t="str">
        <f t="shared" si="0"/>
        <v/>
      </c>
      <c r="B9" s="177">
        <v>2</v>
      </c>
      <c r="C9" s="179"/>
      <c r="D9" s="178"/>
      <c r="E9" s="179"/>
      <c r="F9" s="179"/>
      <c r="G9" s="212"/>
      <c r="H9" s="181"/>
      <c r="I9" s="173"/>
      <c r="J9" s="200" t="s">
        <v>277</v>
      </c>
    </row>
    <row r="10" spans="1:14" ht="18" customHeight="1">
      <c r="A10" s="176" t="str">
        <f t="shared" si="0"/>
        <v/>
      </c>
      <c r="B10" s="177">
        <v>3</v>
      </c>
      <c r="C10" s="179"/>
      <c r="D10" s="178"/>
      <c r="E10" s="179"/>
      <c r="F10" s="179"/>
      <c r="G10" s="212"/>
      <c r="H10" s="181"/>
      <c r="I10" s="182"/>
      <c r="J10" s="349" t="s">
        <v>245</v>
      </c>
      <c r="K10" s="350"/>
      <c r="L10" s="189" t="s">
        <v>289</v>
      </c>
      <c r="M10" s="190" t="s">
        <v>290</v>
      </c>
      <c r="N10" s="133" t="s">
        <v>246</v>
      </c>
    </row>
    <row r="11" spans="1:14" ht="18" customHeight="1">
      <c r="A11" s="176" t="str">
        <f t="shared" si="0"/>
        <v/>
      </c>
      <c r="B11" s="177">
        <v>4</v>
      </c>
      <c r="C11" s="179"/>
      <c r="D11" s="178"/>
      <c r="E11" s="179"/>
      <c r="F11" s="179"/>
      <c r="G11" s="212"/>
      <c r="H11" s="181"/>
      <c r="I11" s="182"/>
      <c r="J11" s="134" t="s">
        <v>247</v>
      </c>
      <c r="K11" s="137"/>
      <c r="L11" s="137"/>
      <c r="M11" s="138"/>
      <c r="N11" s="131"/>
    </row>
    <row r="12" spans="1:14" ht="18" customHeight="1">
      <c r="A12" s="176" t="str">
        <f t="shared" si="0"/>
        <v/>
      </c>
      <c r="B12" s="177">
        <v>5</v>
      </c>
      <c r="C12" s="179"/>
      <c r="D12" s="178"/>
      <c r="E12" s="179"/>
      <c r="F12" s="179"/>
      <c r="G12" s="212"/>
      <c r="H12" s="181"/>
      <c r="I12" s="183"/>
      <c r="J12" s="136"/>
      <c r="K12" s="129" t="s">
        <v>421</v>
      </c>
      <c r="L12" s="143">
        <f>'様式第４号（収支計画書等）'!K12</f>
        <v>0</v>
      </c>
      <c r="M12" s="143">
        <f>SUMIF($A$8:$A$152,K12,$D$8:$D$152)</f>
        <v>0</v>
      </c>
      <c r="N12" s="129"/>
    </row>
    <row r="13" spans="1:14" ht="18" customHeight="1">
      <c r="A13" s="176" t="str">
        <f t="shared" si="0"/>
        <v/>
      </c>
      <c r="B13" s="177">
        <v>6</v>
      </c>
      <c r="C13" s="179"/>
      <c r="D13" s="178"/>
      <c r="E13" s="179"/>
      <c r="F13" s="179"/>
      <c r="G13" s="212"/>
      <c r="H13" s="181"/>
      <c r="I13" s="183"/>
      <c r="J13" s="136"/>
      <c r="K13" s="129" t="s">
        <v>422</v>
      </c>
      <c r="L13" s="143">
        <f>'様式第４号（収支計画書等）'!K13</f>
        <v>0</v>
      </c>
      <c r="M13" s="143">
        <f t="shared" ref="M13:M14" si="1">SUMIF($A$8:$A$152,K13,$D$8:$D$152)</f>
        <v>0</v>
      </c>
      <c r="N13" s="129"/>
    </row>
    <row r="14" spans="1:14" ht="18" customHeight="1">
      <c r="A14" s="176" t="str">
        <f t="shared" si="0"/>
        <v/>
      </c>
      <c r="B14" s="177">
        <v>7</v>
      </c>
      <c r="C14" s="179"/>
      <c r="D14" s="178"/>
      <c r="E14" s="179"/>
      <c r="F14" s="180"/>
      <c r="G14" s="212"/>
      <c r="H14" s="181"/>
      <c r="I14" s="182"/>
      <c r="J14" s="136"/>
      <c r="K14" s="129" t="s">
        <v>426</v>
      </c>
      <c r="L14" s="143">
        <f>'様式第４号（収支計画書等）'!K14</f>
        <v>0</v>
      </c>
      <c r="M14" s="144">
        <f t="shared" si="1"/>
        <v>0</v>
      </c>
      <c r="N14" s="129"/>
    </row>
    <row r="15" spans="1:14" ht="18" customHeight="1">
      <c r="A15" s="176" t="str">
        <f t="shared" si="0"/>
        <v/>
      </c>
      <c r="B15" s="177">
        <v>8</v>
      </c>
      <c r="C15" s="179"/>
      <c r="D15" s="178"/>
      <c r="E15" s="179"/>
      <c r="F15" s="180"/>
      <c r="G15" s="212"/>
      <c r="H15" s="181"/>
      <c r="I15" s="173"/>
      <c r="J15" s="135"/>
      <c r="K15" s="132" t="s">
        <v>269</v>
      </c>
      <c r="L15" s="142">
        <f>SUM(L12:L14)</f>
        <v>0</v>
      </c>
      <c r="M15" s="142">
        <f>SUM(M12:M14)</f>
        <v>0</v>
      </c>
      <c r="N15" s="130"/>
    </row>
    <row r="16" spans="1:14" ht="18" customHeight="1">
      <c r="A16" s="176" t="str">
        <f t="shared" si="0"/>
        <v/>
      </c>
      <c r="B16" s="177">
        <v>9</v>
      </c>
      <c r="C16" s="179"/>
      <c r="D16" s="178"/>
      <c r="E16" s="179"/>
      <c r="F16" s="180"/>
      <c r="G16" s="212"/>
      <c r="H16" s="181"/>
      <c r="I16" s="173"/>
      <c r="J16" s="134" t="s">
        <v>424</v>
      </c>
      <c r="K16" s="137"/>
      <c r="L16" s="137"/>
      <c r="M16" s="138"/>
      <c r="N16" s="131"/>
    </row>
    <row r="17" spans="1:14" ht="18" customHeight="1">
      <c r="A17" s="176" t="str">
        <f t="shared" si="0"/>
        <v/>
      </c>
      <c r="B17" s="177">
        <v>10</v>
      </c>
      <c r="C17" s="179"/>
      <c r="D17" s="178"/>
      <c r="E17" s="179"/>
      <c r="F17" s="180"/>
      <c r="G17" s="212"/>
      <c r="H17" s="181"/>
      <c r="I17" s="182"/>
      <c r="J17" s="136"/>
      <c r="K17" s="139" t="s">
        <v>322</v>
      </c>
      <c r="L17" s="143">
        <f>'様式第４号（収支計画書等）'!K17</f>
        <v>0</v>
      </c>
      <c r="M17" s="144">
        <f>SUMIF($A$8:$A$152,K17,$D$8:$D$152)</f>
        <v>0</v>
      </c>
      <c r="N17" s="129"/>
    </row>
    <row r="18" spans="1:14" ht="18" customHeight="1">
      <c r="A18" s="176" t="str">
        <f t="shared" si="0"/>
        <v/>
      </c>
      <c r="B18" s="177">
        <v>11</v>
      </c>
      <c r="C18" s="179"/>
      <c r="D18" s="178"/>
      <c r="E18" s="179"/>
      <c r="F18" s="180"/>
      <c r="G18" s="212"/>
      <c r="H18" s="181"/>
      <c r="I18" s="182"/>
      <c r="J18" s="135"/>
      <c r="K18" s="132" t="s">
        <v>270</v>
      </c>
      <c r="L18" s="142">
        <f>L17</f>
        <v>0</v>
      </c>
      <c r="M18" s="142">
        <f>M17</f>
        <v>0</v>
      </c>
      <c r="N18" s="130"/>
    </row>
    <row r="19" spans="1:14" ht="18" customHeight="1">
      <c r="A19" s="176" t="str">
        <f t="shared" si="0"/>
        <v/>
      </c>
      <c r="B19" s="177">
        <v>12</v>
      </c>
      <c r="C19" s="179"/>
      <c r="D19" s="178"/>
      <c r="E19" s="179"/>
      <c r="F19" s="180"/>
      <c r="G19" s="212"/>
      <c r="H19" s="181"/>
      <c r="I19" s="183"/>
      <c r="J19" s="360" t="s">
        <v>268</v>
      </c>
      <c r="K19" s="361"/>
      <c r="L19" s="145">
        <f>SUM(L15,L18)</f>
        <v>0</v>
      </c>
      <c r="M19" s="145">
        <f>SUM(M15,M18)</f>
        <v>0</v>
      </c>
      <c r="N19" s="130"/>
    </row>
    <row r="20" spans="1:14" ht="18" customHeight="1">
      <c r="A20" s="176" t="str">
        <f t="shared" si="0"/>
        <v/>
      </c>
      <c r="B20" s="177">
        <v>13</v>
      </c>
      <c r="C20" s="179"/>
      <c r="D20" s="178"/>
      <c r="E20" s="179"/>
      <c r="F20" s="180"/>
      <c r="G20" s="212"/>
      <c r="H20" s="214"/>
      <c r="I20" s="182"/>
      <c r="J20" s="199"/>
    </row>
    <row r="21" spans="1:14" ht="18" customHeight="1">
      <c r="A21" s="176" t="str">
        <f t="shared" si="0"/>
        <v/>
      </c>
      <c r="B21" s="177">
        <v>14</v>
      </c>
      <c r="C21" s="179"/>
      <c r="D21" s="178"/>
      <c r="E21" s="179"/>
      <c r="F21" s="180"/>
      <c r="G21" s="212"/>
      <c r="H21" s="214"/>
      <c r="I21" s="182"/>
      <c r="J21" s="200" t="s">
        <v>248</v>
      </c>
    </row>
    <row r="22" spans="1:14" ht="18" customHeight="1">
      <c r="A22" s="176" t="str">
        <f t="shared" si="0"/>
        <v/>
      </c>
      <c r="B22" s="177">
        <v>15</v>
      </c>
      <c r="C22" s="179"/>
      <c r="D22" s="178"/>
      <c r="E22" s="179"/>
      <c r="F22" s="180"/>
      <c r="G22" s="212"/>
      <c r="H22" s="181"/>
      <c r="I22" s="183"/>
      <c r="J22" s="349" t="s">
        <v>245</v>
      </c>
      <c r="K22" s="350"/>
      <c r="L22" s="189" t="s">
        <v>289</v>
      </c>
      <c r="M22" s="190" t="s">
        <v>290</v>
      </c>
      <c r="N22" s="133" t="s">
        <v>249</v>
      </c>
    </row>
    <row r="23" spans="1:14" ht="18" customHeight="1">
      <c r="A23" s="176" t="str">
        <f t="shared" si="0"/>
        <v/>
      </c>
      <c r="B23" s="177">
        <v>16</v>
      </c>
      <c r="C23" s="179"/>
      <c r="D23" s="178"/>
      <c r="E23" s="179"/>
      <c r="F23" s="180"/>
      <c r="G23" s="212"/>
      <c r="H23" s="181"/>
      <c r="I23" s="183"/>
      <c r="J23" s="134" t="s">
        <v>250</v>
      </c>
      <c r="K23" s="137"/>
      <c r="L23" s="137"/>
      <c r="M23" s="138"/>
      <c r="N23" s="131"/>
    </row>
    <row r="24" spans="1:14" ht="18" customHeight="1">
      <c r="A24" s="176" t="str">
        <f t="shared" si="0"/>
        <v/>
      </c>
      <c r="B24" s="177">
        <v>17</v>
      </c>
      <c r="C24" s="179"/>
      <c r="D24" s="178"/>
      <c r="E24" s="179"/>
      <c r="F24" s="180"/>
      <c r="G24" s="212"/>
      <c r="H24" s="181"/>
      <c r="I24" s="183"/>
      <c r="J24" s="136"/>
      <c r="K24" s="129" t="s">
        <v>251</v>
      </c>
      <c r="L24" s="143">
        <f>'様式第４号（収支計画書等）'!K24</f>
        <v>0</v>
      </c>
      <c r="M24" s="143">
        <f t="shared" ref="M24:M32" si="2">SUMIF($A$8:$A$152,K24,$D$8:$D$152)</f>
        <v>0</v>
      </c>
      <c r="N24" s="129"/>
    </row>
    <row r="25" spans="1:14" ht="18" customHeight="1">
      <c r="A25" s="176" t="str">
        <f t="shared" si="0"/>
        <v/>
      </c>
      <c r="B25" s="177">
        <v>18</v>
      </c>
      <c r="C25" s="179"/>
      <c r="D25" s="178"/>
      <c r="E25" s="179"/>
      <c r="F25" s="180"/>
      <c r="G25" s="212"/>
      <c r="H25" s="181"/>
      <c r="I25" s="183"/>
      <c r="J25" s="136"/>
      <c r="K25" s="129" t="s">
        <v>252</v>
      </c>
      <c r="L25" s="143">
        <f>'様式第４号（収支計画書等）'!K25</f>
        <v>0</v>
      </c>
      <c r="M25" s="143">
        <f t="shared" si="2"/>
        <v>0</v>
      </c>
      <c r="N25" s="129"/>
    </row>
    <row r="26" spans="1:14" ht="18" customHeight="1">
      <c r="A26" s="176" t="str">
        <f t="shared" si="0"/>
        <v/>
      </c>
      <c r="B26" s="177">
        <v>19</v>
      </c>
      <c r="C26" s="179"/>
      <c r="D26" s="178"/>
      <c r="E26" s="179"/>
      <c r="F26" s="180"/>
      <c r="G26" s="212"/>
      <c r="H26" s="181"/>
      <c r="I26" s="183"/>
      <c r="J26" s="136"/>
      <c r="K26" s="129" t="s">
        <v>264</v>
      </c>
      <c r="L26" s="143">
        <f>'様式第４号（収支計画書等）'!K26</f>
        <v>0</v>
      </c>
      <c r="M26" s="143">
        <f t="shared" si="2"/>
        <v>0</v>
      </c>
      <c r="N26" s="129"/>
    </row>
    <row r="27" spans="1:14" ht="18" customHeight="1">
      <c r="A27" s="176" t="str">
        <f t="shared" si="0"/>
        <v/>
      </c>
      <c r="B27" s="177">
        <v>20</v>
      </c>
      <c r="C27" s="179"/>
      <c r="D27" s="178"/>
      <c r="E27" s="179"/>
      <c r="F27" s="180"/>
      <c r="G27" s="212"/>
      <c r="H27" s="181"/>
      <c r="I27" s="183"/>
      <c r="J27" s="136"/>
      <c r="K27" s="129" t="s">
        <v>265</v>
      </c>
      <c r="L27" s="143">
        <f>'様式第４号（収支計画書等）'!K27</f>
        <v>0</v>
      </c>
      <c r="M27" s="143">
        <f t="shared" si="2"/>
        <v>0</v>
      </c>
      <c r="N27" s="129"/>
    </row>
    <row r="28" spans="1:14" ht="18" customHeight="1">
      <c r="A28" s="176" t="str">
        <f t="shared" si="0"/>
        <v/>
      </c>
      <c r="B28" s="177">
        <v>21</v>
      </c>
      <c r="C28" s="179"/>
      <c r="D28" s="178"/>
      <c r="E28" s="179"/>
      <c r="F28" s="180"/>
      <c r="G28" s="212"/>
      <c r="H28" s="181"/>
      <c r="I28" s="183"/>
      <c r="J28" s="136"/>
      <c r="K28" s="129" t="s">
        <v>266</v>
      </c>
      <c r="L28" s="143">
        <f>'様式第４号（収支計画書等）'!K28</f>
        <v>0</v>
      </c>
      <c r="M28" s="143">
        <f t="shared" si="2"/>
        <v>0</v>
      </c>
      <c r="N28" s="129"/>
    </row>
    <row r="29" spans="1:14" ht="18" customHeight="1">
      <c r="A29" s="176" t="str">
        <f t="shared" si="0"/>
        <v/>
      </c>
      <c r="B29" s="177">
        <v>22</v>
      </c>
      <c r="C29" s="179"/>
      <c r="D29" s="178"/>
      <c r="E29" s="179"/>
      <c r="F29" s="180"/>
      <c r="G29" s="212"/>
      <c r="H29" s="181"/>
      <c r="I29" s="182"/>
      <c r="J29" s="136"/>
      <c r="K29" s="129" t="s">
        <v>253</v>
      </c>
      <c r="L29" s="143">
        <f>'様式第４号（収支計画書等）'!K29</f>
        <v>0</v>
      </c>
      <c r="M29" s="143">
        <f t="shared" si="2"/>
        <v>0</v>
      </c>
      <c r="N29" s="129"/>
    </row>
    <row r="30" spans="1:14" ht="18" customHeight="1">
      <c r="A30" s="176" t="str">
        <f t="shared" si="0"/>
        <v/>
      </c>
      <c r="B30" s="177">
        <v>23</v>
      </c>
      <c r="C30" s="179"/>
      <c r="D30" s="178"/>
      <c r="E30" s="179"/>
      <c r="F30" s="180"/>
      <c r="G30" s="212"/>
      <c r="H30" s="181"/>
      <c r="I30" s="183"/>
      <c r="J30" s="136"/>
      <c r="K30" s="129" t="s">
        <v>254</v>
      </c>
      <c r="L30" s="143">
        <f>'様式第４号（収支計画書等）'!K30</f>
        <v>0</v>
      </c>
      <c r="M30" s="143">
        <f t="shared" si="2"/>
        <v>0</v>
      </c>
      <c r="N30" s="129"/>
    </row>
    <row r="31" spans="1:14" ht="18" customHeight="1">
      <c r="A31" s="176" t="str">
        <f t="shared" si="0"/>
        <v/>
      </c>
      <c r="B31" s="177">
        <v>24</v>
      </c>
      <c r="C31" s="179"/>
      <c r="D31" s="178"/>
      <c r="E31" s="179"/>
      <c r="F31" s="180"/>
      <c r="G31" s="212"/>
      <c r="H31" s="181"/>
      <c r="I31" s="183"/>
      <c r="J31" s="136"/>
      <c r="K31" s="129" t="s">
        <v>267</v>
      </c>
      <c r="L31" s="143">
        <f>'様式第４号（収支計画書等）'!K31</f>
        <v>0</v>
      </c>
      <c r="M31" s="143">
        <f t="shared" si="2"/>
        <v>0</v>
      </c>
      <c r="N31" s="129"/>
    </row>
    <row r="32" spans="1:14" ht="18" customHeight="1">
      <c r="A32" s="176" t="str">
        <f t="shared" si="0"/>
        <v/>
      </c>
      <c r="B32" s="177">
        <v>25</v>
      </c>
      <c r="C32" s="179"/>
      <c r="D32" s="178"/>
      <c r="E32" s="179"/>
      <c r="F32" s="180"/>
      <c r="G32" s="212"/>
      <c r="H32" s="181"/>
      <c r="I32" s="183"/>
      <c r="J32" s="136"/>
      <c r="K32" s="129" t="s">
        <v>255</v>
      </c>
      <c r="L32" s="143">
        <f>'様式第４号（収支計画書等）'!K32</f>
        <v>0</v>
      </c>
      <c r="M32" s="143">
        <f t="shared" si="2"/>
        <v>0</v>
      </c>
      <c r="N32" s="129"/>
    </row>
    <row r="33" spans="1:14" ht="18" customHeight="1">
      <c r="A33" s="176" t="str">
        <f t="shared" si="0"/>
        <v/>
      </c>
      <c r="B33" s="177">
        <v>26</v>
      </c>
      <c r="C33" s="179"/>
      <c r="D33" s="178"/>
      <c r="E33" s="179"/>
      <c r="F33" s="180"/>
      <c r="G33" s="212"/>
      <c r="H33" s="181"/>
      <c r="I33" s="182"/>
      <c r="J33" s="136"/>
      <c r="K33" s="132" t="s">
        <v>427</v>
      </c>
      <c r="L33" s="145">
        <f>SUM(L24:L32)</f>
        <v>0</v>
      </c>
      <c r="M33" s="145">
        <f>SUM(M24:M32)</f>
        <v>0</v>
      </c>
      <c r="N33" s="130"/>
    </row>
    <row r="34" spans="1:14" ht="18" customHeight="1">
      <c r="A34" s="176" t="str">
        <f t="shared" si="0"/>
        <v/>
      </c>
      <c r="B34" s="177">
        <v>27</v>
      </c>
      <c r="C34" s="179"/>
      <c r="D34" s="178"/>
      <c r="E34" s="179"/>
      <c r="F34" s="180"/>
      <c r="G34" s="212"/>
      <c r="H34" s="181"/>
      <c r="I34" s="173"/>
      <c r="J34" s="134" t="s">
        <v>256</v>
      </c>
      <c r="K34" s="137"/>
      <c r="L34" s="137"/>
      <c r="M34" s="138"/>
      <c r="N34" s="131"/>
    </row>
    <row r="35" spans="1:14" ht="18" customHeight="1">
      <c r="A35" s="176" t="str">
        <f t="shared" si="0"/>
        <v/>
      </c>
      <c r="B35" s="177">
        <v>28</v>
      </c>
      <c r="C35" s="179"/>
      <c r="D35" s="178"/>
      <c r="E35" s="179"/>
      <c r="F35" s="180"/>
      <c r="G35" s="212"/>
      <c r="H35" s="181"/>
      <c r="I35" s="173"/>
      <c r="J35" s="136"/>
      <c r="K35" s="129" t="s">
        <v>296</v>
      </c>
      <c r="L35" s="143">
        <f>'様式第４号（収支計画書等）'!K35</f>
        <v>0</v>
      </c>
      <c r="M35" s="140">
        <f>SUMIF($A$8:$A$152,K35,$D$8:$D$152)</f>
        <v>0</v>
      </c>
      <c r="N35" s="129"/>
    </row>
    <row r="36" spans="1:14" ht="18" customHeight="1">
      <c r="A36" s="176" t="str">
        <f t="shared" si="0"/>
        <v/>
      </c>
      <c r="B36" s="177">
        <v>29</v>
      </c>
      <c r="C36" s="179"/>
      <c r="D36" s="178"/>
      <c r="E36" s="179"/>
      <c r="F36" s="180"/>
      <c r="G36" s="212"/>
      <c r="H36" s="181"/>
      <c r="I36" s="182"/>
      <c r="J36" s="136"/>
      <c r="K36" s="129"/>
      <c r="L36" s="140">
        <f>'様式第４号（収支計画書等）'!K36</f>
        <v>0</v>
      </c>
      <c r="M36" s="140">
        <v>0</v>
      </c>
      <c r="N36" s="129"/>
    </row>
    <row r="37" spans="1:14" ht="18" customHeight="1">
      <c r="A37" s="176" t="str">
        <f t="shared" si="0"/>
        <v/>
      </c>
      <c r="B37" s="177">
        <v>30</v>
      </c>
      <c r="C37" s="179"/>
      <c r="D37" s="178"/>
      <c r="E37" s="179"/>
      <c r="F37" s="180"/>
      <c r="G37" s="212"/>
      <c r="H37" s="181"/>
      <c r="I37" s="182"/>
      <c r="J37" s="135"/>
      <c r="K37" s="132" t="s">
        <v>428</v>
      </c>
      <c r="L37" s="142">
        <f>SUM(L35:L36)</f>
        <v>0</v>
      </c>
      <c r="M37" s="142">
        <f>SUM(M35:M36)</f>
        <v>0</v>
      </c>
      <c r="N37" s="130"/>
    </row>
    <row r="38" spans="1:14" ht="18" customHeight="1">
      <c r="A38" s="176" t="str">
        <f t="shared" si="0"/>
        <v/>
      </c>
      <c r="B38" s="177">
        <v>31</v>
      </c>
      <c r="C38" s="179"/>
      <c r="D38" s="178"/>
      <c r="E38" s="179"/>
      <c r="F38" s="180"/>
      <c r="G38" s="212"/>
      <c r="H38" s="181"/>
      <c r="I38" s="182"/>
      <c r="J38" s="360" t="s">
        <v>271</v>
      </c>
      <c r="K38" s="361"/>
      <c r="L38" s="142">
        <f>L33+L37</f>
        <v>0</v>
      </c>
      <c r="M38" s="142">
        <f>M33+M37</f>
        <v>0</v>
      </c>
      <c r="N38" s="130"/>
    </row>
    <row r="39" spans="1:14" ht="18" customHeight="1">
      <c r="A39" s="176" t="str">
        <f t="shared" si="0"/>
        <v/>
      </c>
      <c r="B39" s="177">
        <v>32</v>
      </c>
      <c r="C39" s="179"/>
      <c r="D39" s="178"/>
      <c r="E39" s="179"/>
      <c r="F39" s="180"/>
      <c r="G39" s="212"/>
      <c r="H39" s="181"/>
      <c r="I39" s="182"/>
    </row>
    <row r="40" spans="1:14" ht="18" customHeight="1">
      <c r="A40" s="176" t="str">
        <f t="shared" si="0"/>
        <v/>
      </c>
      <c r="B40" s="177">
        <v>33</v>
      </c>
      <c r="C40" s="179"/>
      <c r="D40" s="178"/>
      <c r="E40" s="179"/>
      <c r="F40" s="180"/>
      <c r="G40" s="212"/>
      <c r="H40" s="181"/>
      <c r="I40" s="182"/>
      <c r="J40" s="127" t="s">
        <v>425</v>
      </c>
    </row>
    <row r="41" spans="1:14" ht="18" customHeight="1">
      <c r="A41" s="176" t="str">
        <f t="shared" si="0"/>
        <v/>
      </c>
      <c r="B41" s="177">
        <v>34</v>
      </c>
      <c r="C41" s="179"/>
      <c r="D41" s="178"/>
      <c r="E41" s="179"/>
      <c r="F41" s="180"/>
      <c r="G41" s="212"/>
      <c r="H41" s="181"/>
      <c r="I41" s="182"/>
      <c r="J41" s="349" t="s">
        <v>245</v>
      </c>
      <c r="K41" s="350"/>
      <c r="L41" s="189" t="s">
        <v>289</v>
      </c>
      <c r="M41" s="190" t="s">
        <v>290</v>
      </c>
      <c r="N41" s="133" t="s">
        <v>246</v>
      </c>
    </row>
    <row r="42" spans="1:14" ht="18" customHeight="1">
      <c r="A42" s="176" t="str">
        <f t="shared" si="0"/>
        <v/>
      </c>
      <c r="B42" s="177">
        <v>35</v>
      </c>
      <c r="C42" s="179"/>
      <c r="D42" s="178"/>
      <c r="E42" s="179"/>
      <c r="F42" s="180"/>
      <c r="G42" s="212"/>
      <c r="H42" s="181"/>
      <c r="I42" s="182"/>
      <c r="J42" s="345" t="s">
        <v>278</v>
      </c>
      <c r="K42" s="346"/>
      <c r="L42" s="141">
        <f>'様式第４号（収支計画書等）'!K42</f>
        <v>0</v>
      </c>
      <c r="M42" s="141">
        <f>M33</f>
        <v>0</v>
      </c>
      <c r="N42" s="139"/>
    </row>
    <row r="43" spans="1:14" ht="18" customHeight="1">
      <c r="A43" s="176" t="str">
        <f t="shared" ref="A43:A106" si="3">""&amp;IF(H43="",C43,H43)</f>
        <v/>
      </c>
      <c r="B43" s="177">
        <v>36</v>
      </c>
      <c r="C43" s="179"/>
      <c r="D43" s="178"/>
      <c r="E43" s="179"/>
      <c r="F43" s="180"/>
      <c r="G43" s="212"/>
      <c r="H43" s="181"/>
      <c r="J43" s="345" t="s">
        <v>429</v>
      </c>
      <c r="K43" s="346"/>
      <c r="L43" s="141">
        <f>'様式第４号（収支計画書等）'!K43</f>
        <v>0</v>
      </c>
      <c r="M43" s="141">
        <f>M19</f>
        <v>0</v>
      </c>
      <c r="N43" s="139"/>
    </row>
    <row r="44" spans="1:14" ht="18" customHeight="1">
      <c r="A44" s="176" t="str">
        <f t="shared" si="3"/>
        <v/>
      </c>
      <c r="B44" s="177">
        <v>37</v>
      </c>
      <c r="C44" s="179"/>
      <c r="D44" s="178"/>
      <c r="E44" s="179"/>
      <c r="F44" s="180"/>
      <c r="G44" s="212"/>
      <c r="H44" s="181"/>
      <c r="J44" s="351" t="s">
        <v>279</v>
      </c>
      <c r="K44" s="352"/>
      <c r="L44" s="142">
        <f>'様式第４号（収支計画書等）'!K44</f>
        <v>0</v>
      </c>
      <c r="M44" s="142">
        <f>M42-M43</f>
        <v>0</v>
      </c>
      <c r="N44" s="130"/>
    </row>
    <row r="45" spans="1:14" ht="18" customHeight="1">
      <c r="A45" s="176" t="str">
        <f t="shared" si="3"/>
        <v/>
      </c>
      <c r="B45" s="177">
        <v>38</v>
      </c>
      <c r="C45" s="179"/>
      <c r="D45" s="178"/>
      <c r="E45" s="179"/>
      <c r="F45" s="180"/>
      <c r="G45" s="212"/>
      <c r="H45" s="181"/>
      <c r="J45" s="345" t="s">
        <v>280</v>
      </c>
      <c r="K45" s="346"/>
      <c r="L45" s="141">
        <f>'様式第４号（収支計画書等）'!K45</f>
        <v>0</v>
      </c>
      <c r="M45" s="141">
        <f>ROUNDDOWN(M44*0.8,-3)</f>
        <v>0</v>
      </c>
      <c r="N45" s="139" t="s">
        <v>291</v>
      </c>
    </row>
    <row r="46" spans="1:14" ht="18" customHeight="1">
      <c r="A46" s="176" t="str">
        <f t="shared" si="3"/>
        <v/>
      </c>
      <c r="B46" s="177">
        <v>39</v>
      </c>
      <c r="C46" s="179"/>
      <c r="D46" s="178"/>
      <c r="E46" s="179"/>
      <c r="F46" s="180"/>
      <c r="G46" s="212"/>
      <c r="H46" s="181"/>
      <c r="J46" s="345" t="s">
        <v>281</v>
      </c>
      <c r="K46" s="346"/>
      <c r="L46" s="141">
        <f>'様式第４号（収支計画書等）'!K46</f>
        <v>0</v>
      </c>
      <c r="M46" s="141">
        <f>IF(M45&gt;500000,500000,M45)</f>
        <v>0</v>
      </c>
      <c r="N46" s="139"/>
    </row>
    <row r="47" spans="1:14" ht="18" customHeight="1">
      <c r="A47" s="176" t="str">
        <f t="shared" si="3"/>
        <v/>
      </c>
      <c r="B47" s="177">
        <v>40</v>
      </c>
      <c r="C47" s="179"/>
      <c r="D47" s="178"/>
      <c r="E47" s="179"/>
      <c r="F47" s="180"/>
      <c r="G47" s="212"/>
      <c r="H47" s="181"/>
      <c r="J47" s="351" t="s">
        <v>441</v>
      </c>
      <c r="K47" s="352"/>
      <c r="L47" s="142">
        <f>'様式第４号（収支計画書等）'!K47</f>
        <v>0</v>
      </c>
      <c r="M47" s="142">
        <f>IF(L47&lt;M46,L47,M46)</f>
        <v>0</v>
      </c>
      <c r="N47" s="130"/>
    </row>
    <row r="48" spans="1:14" ht="18" customHeight="1">
      <c r="A48" s="176" t="str">
        <f t="shared" si="3"/>
        <v/>
      </c>
      <c r="B48" s="177">
        <v>41</v>
      </c>
      <c r="C48" s="179"/>
      <c r="D48" s="178"/>
      <c r="E48" s="179"/>
      <c r="F48" s="180"/>
      <c r="G48" s="212"/>
      <c r="H48" s="181"/>
      <c r="J48" s="351" t="s">
        <v>282</v>
      </c>
      <c r="K48" s="352"/>
      <c r="L48" s="142">
        <f>'様式第４号（収支計画書等）'!K48</f>
        <v>0</v>
      </c>
      <c r="M48" s="142">
        <f>ROUNDDOWN(M47/2,-3)</f>
        <v>0</v>
      </c>
      <c r="N48" s="130"/>
    </row>
    <row r="49" spans="1:14" ht="18" customHeight="1">
      <c r="A49" s="176" t="str">
        <f t="shared" si="3"/>
        <v/>
      </c>
      <c r="B49" s="177">
        <v>42</v>
      </c>
      <c r="C49" s="179"/>
      <c r="D49" s="178"/>
      <c r="E49" s="179"/>
      <c r="F49" s="180"/>
      <c r="G49" s="212"/>
      <c r="H49" s="181"/>
      <c r="J49" s="345" t="s">
        <v>287</v>
      </c>
      <c r="K49" s="346"/>
      <c r="L49" s="141" t="str">
        <f>'様式第４号（収支計画書等）'!K49</f>
        <v>－</v>
      </c>
      <c r="M49" s="143">
        <f>SUMIF($A$8:$A$152,J49,$D$8:$D$152)</f>
        <v>0</v>
      </c>
      <c r="N49" s="139"/>
    </row>
    <row r="50" spans="1:14" ht="18" customHeight="1">
      <c r="A50" s="176" t="str">
        <f t="shared" si="3"/>
        <v/>
      </c>
      <c r="B50" s="177">
        <v>43</v>
      </c>
      <c r="C50" s="179"/>
      <c r="D50" s="178"/>
      <c r="E50" s="179"/>
      <c r="F50" s="180"/>
      <c r="G50" s="212"/>
      <c r="H50" s="181"/>
      <c r="J50" s="347" t="s">
        <v>292</v>
      </c>
      <c r="K50" s="347"/>
      <c r="L50" s="142" t="str">
        <f>'様式第４号（収支計画書等）'!K50</f>
        <v>－</v>
      </c>
      <c r="M50" s="142">
        <f>IF(M49&lt;M48,M48,IF(M49&gt;M47,M47,M49))</f>
        <v>0</v>
      </c>
      <c r="N50" s="130"/>
    </row>
    <row r="51" spans="1:14" ht="18" customHeight="1">
      <c r="A51" s="176" t="str">
        <f t="shared" si="3"/>
        <v/>
      </c>
      <c r="B51" s="177">
        <v>44</v>
      </c>
      <c r="C51" s="179"/>
      <c r="D51" s="178"/>
      <c r="E51" s="179"/>
      <c r="F51" s="180"/>
      <c r="G51" s="212"/>
      <c r="H51" s="181"/>
      <c r="J51" s="199"/>
      <c r="N51" s="163" t="s">
        <v>214</v>
      </c>
    </row>
    <row r="52" spans="1:14" ht="18" customHeight="1">
      <c r="A52" s="176" t="str">
        <f t="shared" si="3"/>
        <v/>
      </c>
      <c r="B52" s="177">
        <v>45</v>
      </c>
      <c r="C52" s="179"/>
      <c r="D52" s="178"/>
      <c r="E52" s="179"/>
      <c r="F52" s="180"/>
      <c r="G52" s="212"/>
      <c r="H52" s="181"/>
    </row>
    <row r="53" spans="1:14" ht="18" customHeight="1">
      <c r="A53" s="176" t="str">
        <f t="shared" si="3"/>
        <v/>
      </c>
      <c r="B53" s="177">
        <v>46</v>
      </c>
      <c r="C53" s="179"/>
      <c r="D53" s="178"/>
      <c r="E53" s="179"/>
      <c r="F53" s="180"/>
      <c r="G53" s="212"/>
      <c r="H53" s="181"/>
      <c r="N53" s="127"/>
    </row>
    <row r="54" spans="1:14" ht="18" customHeight="1">
      <c r="A54" s="176" t="str">
        <f t="shared" si="3"/>
        <v/>
      </c>
      <c r="B54" s="177">
        <v>47</v>
      </c>
      <c r="C54" s="179"/>
      <c r="D54" s="178"/>
      <c r="E54" s="179"/>
      <c r="F54" s="180"/>
      <c r="G54" s="212"/>
      <c r="H54" s="181"/>
    </row>
    <row r="55" spans="1:14" ht="18" customHeight="1">
      <c r="A55" s="176" t="str">
        <f t="shared" si="3"/>
        <v/>
      </c>
      <c r="B55" s="177">
        <v>48</v>
      </c>
      <c r="C55" s="179"/>
      <c r="D55" s="178"/>
      <c r="E55" s="179"/>
      <c r="F55" s="180"/>
      <c r="G55" s="212"/>
      <c r="H55" s="181"/>
    </row>
    <row r="56" spans="1:14" ht="18" customHeight="1">
      <c r="A56" s="176" t="str">
        <f t="shared" si="3"/>
        <v/>
      </c>
      <c r="B56" s="177">
        <v>49</v>
      </c>
      <c r="C56" s="179"/>
      <c r="D56" s="178"/>
      <c r="E56" s="179"/>
      <c r="F56" s="180"/>
      <c r="G56" s="212"/>
      <c r="H56" s="181"/>
    </row>
    <row r="57" spans="1:14" ht="18" customHeight="1">
      <c r="A57" s="176" t="str">
        <f t="shared" si="3"/>
        <v/>
      </c>
      <c r="B57" s="177">
        <v>50</v>
      </c>
      <c r="C57" s="179"/>
      <c r="D57" s="178"/>
      <c r="E57" s="179"/>
      <c r="F57" s="180"/>
      <c r="G57" s="212"/>
      <c r="H57" s="181"/>
    </row>
    <row r="58" spans="1:14" ht="18" customHeight="1">
      <c r="A58" s="176" t="str">
        <f t="shared" si="3"/>
        <v/>
      </c>
      <c r="B58" s="177">
        <v>51</v>
      </c>
      <c r="C58" s="179"/>
      <c r="D58" s="178"/>
      <c r="E58" s="179"/>
      <c r="F58" s="180"/>
      <c r="G58" s="212"/>
      <c r="H58" s="181"/>
    </row>
    <row r="59" spans="1:14" ht="18" customHeight="1">
      <c r="A59" s="176" t="str">
        <f t="shared" si="3"/>
        <v/>
      </c>
      <c r="B59" s="177">
        <v>52</v>
      </c>
      <c r="C59" s="179"/>
      <c r="D59" s="178"/>
      <c r="E59" s="179"/>
      <c r="F59" s="180"/>
      <c r="G59" s="212"/>
      <c r="H59" s="181"/>
    </row>
    <row r="60" spans="1:14" ht="18" customHeight="1">
      <c r="A60" s="176" t="str">
        <f t="shared" si="3"/>
        <v/>
      </c>
      <c r="B60" s="177">
        <v>53</v>
      </c>
      <c r="C60" s="179"/>
      <c r="D60" s="178"/>
      <c r="E60" s="179"/>
      <c r="F60" s="180"/>
      <c r="G60" s="212"/>
      <c r="H60" s="181"/>
    </row>
    <row r="61" spans="1:14" ht="18" customHeight="1">
      <c r="A61" s="176" t="str">
        <f t="shared" si="3"/>
        <v/>
      </c>
      <c r="B61" s="177">
        <v>54</v>
      </c>
      <c r="C61" s="179"/>
      <c r="D61" s="178"/>
      <c r="E61" s="179"/>
      <c r="F61" s="180"/>
      <c r="G61" s="212"/>
      <c r="H61" s="181"/>
    </row>
    <row r="62" spans="1:14" ht="18" customHeight="1">
      <c r="A62" s="176" t="str">
        <f t="shared" si="3"/>
        <v/>
      </c>
      <c r="B62" s="177">
        <v>55</v>
      </c>
      <c r="C62" s="179"/>
      <c r="D62" s="178"/>
      <c r="E62" s="179"/>
      <c r="F62" s="180"/>
      <c r="G62" s="212"/>
      <c r="H62" s="181"/>
    </row>
    <row r="63" spans="1:14" ht="18" customHeight="1">
      <c r="A63" s="176" t="str">
        <f t="shared" si="3"/>
        <v/>
      </c>
      <c r="B63" s="177">
        <v>56</v>
      </c>
      <c r="C63" s="179"/>
      <c r="D63" s="178"/>
      <c r="E63" s="179"/>
      <c r="F63" s="180"/>
      <c r="G63" s="212"/>
      <c r="H63" s="181"/>
    </row>
    <row r="64" spans="1:14" ht="18" customHeight="1">
      <c r="A64" s="176" t="str">
        <f t="shared" si="3"/>
        <v/>
      </c>
      <c r="B64" s="177">
        <v>57</v>
      </c>
      <c r="C64" s="179"/>
      <c r="D64" s="178"/>
      <c r="E64" s="179"/>
      <c r="F64" s="180"/>
      <c r="G64" s="212"/>
      <c r="H64" s="181"/>
    </row>
    <row r="65" spans="1:8" ht="18" customHeight="1">
      <c r="A65" s="176" t="str">
        <f t="shared" si="3"/>
        <v/>
      </c>
      <c r="B65" s="177">
        <v>58</v>
      </c>
      <c r="C65" s="179"/>
      <c r="D65" s="178"/>
      <c r="E65" s="179"/>
      <c r="F65" s="180"/>
      <c r="G65" s="212"/>
      <c r="H65" s="181"/>
    </row>
    <row r="66" spans="1:8" ht="18" customHeight="1">
      <c r="A66" s="176" t="str">
        <f t="shared" si="3"/>
        <v/>
      </c>
      <c r="B66" s="177">
        <v>59</v>
      </c>
      <c r="C66" s="179"/>
      <c r="D66" s="178"/>
      <c r="E66" s="179"/>
      <c r="F66" s="180"/>
      <c r="G66" s="212"/>
      <c r="H66" s="181"/>
    </row>
    <row r="67" spans="1:8" ht="18" customHeight="1">
      <c r="A67" s="176" t="str">
        <f t="shared" si="3"/>
        <v/>
      </c>
      <c r="B67" s="177">
        <v>60</v>
      </c>
      <c r="C67" s="179"/>
      <c r="D67" s="178"/>
      <c r="E67" s="179"/>
      <c r="F67" s="180"/>
      <c r="G67" s="212"/>
      <c r="H67" s="181"/>
    </row>
    <row r="68" spans="1:8" ht="18" customHeight="1">
      <c r="A68" s="176" t="str">
        <f t="shared" si="3"/>
        <v/>
      </c>
      <c r="B68" s="177">
        <v>61</v>
      </c>
      <c r="C68" s="179"/>
      <c r="D68" s="178"/>
      <c r="E68" s="179"/>
      <c r="F68" s="180"/>
      <c r="G68" s="212"/>
      <c r="H68" s="181"/>
    </row>
    <row r="69" spans="1:8" ht="18" customHeight="1">
      <c r="A69" s="176" t="str">
        <f t="shared" si="3"/>
        <v/>
      </c>
      <c r="B69" s="177">
        <v>62</v>
      </c>
      <c r="C69" s="179"/>
      <c r="D69" s="178"/>
      <c r="E69" s="179"/>
      <c r="F69" s="180"/>
      <c r="G69" s="212"/>
      <c r="H69" s="181"/>
    </row>
    <row r="70" spans="1:8" ht="18" customHeight="1">
      <c r="A70" s="176" t="str">
        <f t="shared" si="3"/>
        <v/>
      </c>
      <c r="B70" s="177">
        <v>63</v>
      </c>
      <c r="C70" s="179"/>
      <c r="D70" s="178"/>
      <c r="E70" s="179"/>
      <c r="F70" s="180"/>
      <c r="G70" s="212"/>
      <c r="H70" s="181"/>
    </row>
    <row r="71" spans="1:8" ht="18" customHeight="1">
      <c r="A71" s="176" t="str">
        <f t="shared" si="3"/>
        <v/>
      </c>
      <c r="B71" s="177">
        <v>64</v>
      </c>
      <c r="C71" s="179"/>
      <c r="D71" s="178"/>
      <c r="E71" s="179"/>
      <c r="F71" s="180"/>
      <c r="G71" s="212"/>
      <c r="H71" s="181"/>
    </row>
    <row r="72" spans="1:8" ht="18" customHeight="1">
      <c r="A72" s="176" t="str">
        <f t="shared" si="3"/>
        <v/>
      </c>
      <c r="B72" s="177">
        <v>65</v>
      </c>
      <c r="C72" s="179"/>
      <c r="D72" s="178"/>
      <c r="E72" s="179"/>
      <c r="F72" s="180"/>
      <c r="G72" s="212"/>
      <c r="H72" s="181"/>
    </row>
    <row r="73" spans="1:8" ht="18" customHeight="1">
      <c r="A73" s="176" t="str">
        <f t="shared" si="3"/>
        <v/>
      </c>
      <c r="B73" s="177">
        <v>66</v>
      </c>
      <c r="C73" s="179"/>
      <c r="D73" s="178"/>
      <c r="E73" s="179"/>
      <c r="F73" s="180"/>
      <c r="G73" s="212"/>
      <c r="H73" s="181"/>
    </row>
    <row r="74" spans="1:8" ht="18" customHeight="1">
      <c r="A74" s="176" t="str">
        <f t="shared" si="3"/>
        <v/>
      </c>
      <c r="B74" s="177">
        <v>67</v>
      </c>
      <c r="C74" s="179"/>
      <c r="D74" s="178"/>
      <c r="E74" s="179"/>
      <c r="F74" s="180"/>
      <c r="G74" s="212"/>
      <c r="H74" s="181"/>
    </row>
    <row r="75" spans="1:8" ht="18" customHeight="1">
      <c r="A75" s="176" t="str">
        <f t="shared" si="3"/>
        <v/>
      </c>
      <c r="B75" s="177">
        <v>68</v>
      </c>
      <c r="C75" s="179"/>
      <c r="D75" s="178"/>
      <c r="E75" s="179"/>
      <c r="F75" s="180"/>
      <c r="G75" s="212"/>
      <c r="H75" s="181"/>
    </row>
    <row r="76" spans="1:8" ht="18" customHeight="1">
      <c r="A76" s="176" t="str">
        <f t="shared" si="3"/>
        <v/>
      </c>
      <c r="B76" s="177">
        <v>69</v>
      </c>
      <c r="C76" s="179"/>
      <c r="D76" s="178"/>
      <c r="E76" s="179"/>
      <c r="F76" s="180"/>
      <c r="G76" s="212"/>
      <c r="H76" s="181"/>
    </row>
    <row r="77" spans="1:8" ht="18" customHeight="1">
      <c r="A77" s="176" t="str">
        <f t="shared" si="3"/>
        <v/>
      </c>
      <c r="B77" s="177">
        <v>70</v>
      </c>
      <c r="C77" s="179"/>
      <c r="D77" s="178"/>
      <c r="E77" s="179"/>
      <c r="F77" s="180"/>
      <c r="G77" s="212"/>
      <c r="H77" s="181"/>
    </row>
    <row r="78" spans="1:8" ht="18" customHeight="1">
      <c r="A78" s="176" t="str">
        <f t="shared" si="3"/>
        <v/>
      </c>
      <c r="B78" s="177">
        <v>71</v>
      </c>
      <c r="C78" s="179"/>
      <c r="D78" s="178"/>
      <c r="E78" s="179"/>
      <c r="F78" s="180"/>
      <c r="G78" s="212"/>
      <c r="H78" s="181"/>
    </row>
    <row r="79" spans="1:8" ht="18" customHeight="1">
      <c r="A79" s="176" t="str">
        <f t="shared" si="3"/>
        <v/>
      </c>
      <c r="B79" s="177">
        <v>72</v>
      </c>
      <c r="C79" s="179"/>
      <c r="D79" s="178"/>
      <c r="E79" s="179"/>
      <c r="F79" s="180"/>
      <c r="G79" s="212"/>
      <c r="H79" s="181"/>
    </row>
    <row r="80" spans="1:8" ht="18" customHeight="1">
      <c r="A80" s="176" t="str">
        <f t="shared" si="3"/>
        <v/>
      </c>
      <c r="B80" s="177">
        <v>73</v>
      </c>
      <c r="C80" s="179"/>
      <c r="D80" s="178"/>
      <c r="E80" s="179"/>
      <c r="F80" s="180"/>
      <c r="G80" s="212"/>
      <c r="H80" s="181"/>
    </row>
    <row r="81" spans="1:8" ht="18" customHeight="1">
      <c r="A81" s="176" t="str">
        <f t="shared" si="3"/>
        <v/>
      </c>
      <c r="B81" s="177">
        <v>74</v>
      </c>
      <c r="C81" s="179"/>
      <c r="D81" s="178"/>
      <c r="E81" s="179"/>
      <c r="F81" s="180"/>
      <c r="G81" s="212"/>
      <c r="H81" s="181"/>
    </row>
    <row r="82" spans="1:8" ht="18" customHeight="1">
      <c r="A82" s="176" t="str">
        <f t="shared" si="3"/>
        <v/>
      </c>
      <c r="B82" s="177">
        <v>75</v>
      </c>
      <c r="C82" s="179"/>
      <c r="D82" s="178"/>
      <c r="E82" s="179"/>
      <c r="F82" s="180"/>
      <c r="G82" s="212"/>
      <c r="H82" s="181"/>
    </row>
    <row r="83" spans="1:8" ht="18" customHeight="1">
      <c r="A83" s="176" t="str">
        <f t="shared" si="3"/>
        <v/>
      </c>
      <c r="B83" s="177">
        <v>76</v>
      </c>
      <c r="C83" s="179"/>
      <c r="D83" s="178"/>
      <c r="E83" s="179"/>
      <c r="F83" s="180"/>
      <c r="G83" s="212"/>
      <c r="H83" s="181"/>
    </row>
    <row r="84" spans="1:8" ht="18" customHeight="1">
      <c r="A84" s="176" t="str">
        <f t="shared" si="3"/>
        <v/>
      </c>
      <c r="B84" s="177">
        <v>77</v>
      </c>
      <c r="C84" s="179"/>
      <c r="D84" s="178"/>
      <c r="E84" s="179"/>
      <c r="F84" s="180"/>
      <c r="G84" s="212"/>
      <c r="H84" s="181"/>
    </row>
    <row r="85" spans="1:8" ht="18" customHeight="1">
      <c r="A85" s="176" t="str">
        <f t="shared" si="3"/>
        <v/>
      </c>
      <c r="B85" s="177">
        <v>78</v>
      </c>
      <c r="C85" s="179"/>
      <c r="D85" s="178"/>
      <c r="E85" s="179"/>
      <c r="F85" s="180"/>
      <c r="G85" s="212"/>
      <c r="H85" s="181"/>
    </row>
    <row r="86" spans="1:8" ht="18" customHeight="1">
      <c r="A86" s="176" t="str">
        <f t="shared" si="3"/>
        <v/>
      </c>
      <c r="B86" s="177">
        <v>79</v>
      </c>
      <c r="C86" s="179"/>
      <c r="D86" s="178"/>
      <c r="E86" s="179"/>
      <c r="F86" s="180"/>
      <c r="G86" s="212"/>
      <c r="H86" s="181"/>
    </row>
    <row r="87" spans="1:8" ht="18" customHeight="1">
      <c r="A87" s="176" t="str">
        <f t="shared" si="3"/>
        <v/>
      </c>
      <c r="B87" s="177">
        <v>80</v>
      </c>
      <c r="C87" s="179"/>
      <c r="D87" s="178"/>
      <c r="E87" s="179"/>
      <c r="F87" s="180"/>
      <c r="G87" s="212"/>
      <c r="H87" s="181"/>
    </row>
    <row r="88" spans="1:8" ht="18" customHeight="1">
      <c r="A88" s="176" t="str">
        <f t="shared" si="3"/>
        <v/>
      </c>
      <c r="B88" s="177">
        <v>81</v>
      </c>
      <c r="C88" s="179"/>
      <c r="D88" s="178"/>
      <c r="E88" s="179"/>
      <c r="F88" s="180"/>
      <c r="G88" s="212"/>
      <c r="H88" s="181"/>
    </row>
    <row r="89" spans="1:8" ht="18" customHeight="1">
      <c r="A89" s="176" t="str">
        <f t="shared" si="3"/>
        <v/>
      </c>
      <c r="B89" s="177">
        <v>82</v>
      </c>
      <c r="C89" s="179"/>
      <c r="D89" s="178"/>
      <c r="E89" s="179"/>
      <c r="F89" s="180"/>
      <c r="G89" s="212"/>
      <c r="H89" s="181"/>
    </row>
    <row r="90" spans="1:8" ht="18" customHeight="1">
      <c r="A90" s="176" t="str">
        <f t="shared" si="3"/>
        <v/>
      </c>
      <c r="B90" s="177">
        <v>83</v>
      </c>
      <c r="C90" s="179"/>
      <c r="D90" s="178"/>
      <c r="E90" s="179"/>
      <c r="F90" s="180"/>
      <c r="G90" s="212"/>
      <c r="H90" s="181"/>
    </row>
    <row r="91" spans="1:8" ht="18" customHeight="1">
      <c r="A91" s="176" t="str">
        <f t="shared" si="3"/>
        <v/>
      </c>
      <c r="B91" s="177">
        <v>84</v>
      </c>
      <c r="C91" s="179"/>
      <c r="D91" s="178"/>
      <c r="E91" s="179"/>
      <c r="F91" s="180"/>
      <c r="G91" s="212"/>
      <c r="H91" s="181"/>
    </row>
    <row r="92" spans="1:8" ht="18" customHeight="1">
      <c r="A92" s="176" t="str">
        <f t="shared" si="3"/>
        <v/>
      </c>
      <c r="B92" s="177">
        <v>85</v>
      </c>
      <c r="C92" s="179"/>
      <c r="D92" s="178"/>
      <c r="E92" s="179"/>
      <c r="F92" s="180"/>
      <c r="G92" s="212"/>
      <c r="H92" s="181"/>
    </row>
    <row r="93" spans="1:8" ht="18" customHeight="1">
      <c r="A93" s="176" t="str">
        <f t="shared" si="3"/>
        <v/>
      </c>
      <c r="B93" s="177">
        <v>86</v>
      </c>
      <c r="C93" s="179"/>
      <c r="D93" s="178"/>
      <c r="E93" s="179"/>
      <c r="F93" s="180"/>
      <c r="G93" s="212"/>
      <c r="H93" s="181"/>
    </row>
    <row r="94" spans="1:8" ht="18" customHeight="1">
      <c r="A94" s="176" t="str">
        <f t="shared" si="3"/>
        <v/>
      </c>
      <c r="B94" s="177">
        <v>87</v>
      </c>
      <c r="C94" s="179"/>
      <c r="D94" s="178"/>
      <c r="E94" s="179"/>
      <c r="F94" s="180"/>
      <c r="G94" s="212"/>
      <c r="H94" s="181"/>
    </row>
    <row r="95" spans="1:8" ht="18" customHeight="1">
      <c r="A95" s="176" t="str">
        <f t="shared" si="3"/>
        <v/>
      </c>
      <c r="B95" s="177">
        <v>88</v>
      </c>
      <c r="C95" s="179"/>
      <c r="D95" s="178"/>
      <c r="E95" s="179"/>
      <c r="F95" s="180"/>
      <c r="G95" s="212"/>
      <c r="H95" s="181"/>
    </row>
    <row r="96" spans="1:8" ht="18" customHeight="1">
      <c r="A96" s="176" t="str">
        <f t="shared" si="3"/>
        <v/>
      </c>
      <c r="B96" s="177">
        <v>89</v>
      </c>
      <c r="C96" s="179"/>
      <c r="D96" s="178"/>
      <c r="E96" s="179"/>
      <c r="F96" s="180"/>
      <c r="G96" s="212"/>
      <c r="H96" s="181"/>
    </row>
    <row r="97" spans="1:8" ht="18" customHeight="1">
      <c r="A97" s="176" t="str">
        <f t="shared" si="3"/>
        <v/>
      </c>
      <c r="B97" s="177">
        <v>90</v>
      </c>
      <c r="C97" s="179"/>
      <c r="D97" s="178"/>
      <c r="E97" s="179"/>
      <c r="F97" s="180"/>
      <c r="G97" s="212"/>
      <c r="H97" s="181"/>
    </row>
    <row r="98" spans="1:8" ht="18" customHeight="1">
      <c r="A98" s="176" t="str">
        <f t="shared" si="3"/>
        <v/>
      </c>
      <c r="B98" s="177">
        <v>91</v>
      </c>
      <c r="C98" s="179"/>
      <c r="D98" s="178"/>
      <c r="E98" s="179"/>
      <c r="F98" s="180"/>
      <c r="G98" s="212"/>
      <c r="H98" s="181"/>
    </row>
    <row r="99" spans="1:8" ht="18" customHeight="1">
      <c r="A99" s="176" t="str">
        <f t="shared" si="3"/>
        <v/>
      </c>
      <c r="B99" s="177">
        <v>92</v>
      </c>
      <c r="C99" s="179"/>
      <c r="D99" s="178"/>
      <c r="E99" s="179"/>
      <c r="F99" s="180"/>
      <c r="G99" s="212"/>
      <c r="H99" s="181"/>
    </row>
    <row r="100" spans="1:8" ht="18" customHeight="1">
      <c r="A100" s="176" t="str">
        <f t="shared" si="3"/>
        <v/>
      </c>
      <c r="B100" s="177">
        <v>93</v>
      </c>
      <c r="C100" s="179"/>
      <c r="D100" s="178"/>
      <c r="E100" s="179"/>
      <c r="F100" s="180"/>
      <c r="G100" s="212"/>
      <c r="H100" s="181"/>
    </row>
    <row r="101" spans="1:8" ht="18" customHeight="1">
      <c r="A101" s="176" t="str">
        <f t="shared" si="3"/>
        <v/>
      </c>
      <c r="B101" s="177">
        <v>94</v>
      </c>
      <c r="C101" s="179"/>
      <c r="D101" s="178"/>
      <c r="E101" s="179"/>
      <c r="F101" s="180"/>
      <c r="G101" s="212"/>
      <c r="H101" s="181"/>
    </row>
    <row r="102" spans="1:8" ht="18" customHeight="1">
      <c r="A102" s="176" t="str">
        <f t="shared" si="3"/>
        <v/>
      </c>
      <c r="B102" s="177">
        <v>95</v>
      </c>
      <c r="C102" s="179"/>
      <c r="D102" s="178"/>
      <c r="E102" s="179"/>
      <c r="F102" s="180"/>
      <c r="G102" s="212"/>
      <c r="H102" s="181"/>
    </row>
    <row r="103" spans="1:8" ht="18" customHeight="1">
      <c r="A103" s="176" t="str">
        <f t="shared" si="3"/>
        <v/>
      </c>
      <c r="B103" s="177">
        <v>96</v>
      </c>
      <c r="C103" s="179"/>
      <c r="D103" s="178"/>
      <c r="E103" s="179"/>
      <c r="F103" s="180"/>
      <c r="G103" s="212"/>
      <c r="H103" s="181"/>
    </row>
    <row r="104" spans="1:8" ht="18" customHeight="1">
      <c r="A104" s="176" t="str">
        <f t="shared" si="3"/>
        <v/>
      </c>
      <c r="B104" s="177">
        <v>97</v>
      </c>
      <c r="C104" s="179"/>
      <c r="D104" s="178"/>
      <c r="E104" s="179"/>
      <c r="F104" s="180"/>
      <c r="G104" s="212"/>
      <c r="H104" s="181"/>
    </row>
    <row r="105" spans="1:8" ht="18" customHeight="1">
      <c r="A105" s="176" t="str">
        <f t="shared" si="3"/>
        <v/>
      </c>
      <c r="B105" s="177">
        <v>98</v>
      </c>
      <c r="C105" s="179"/>
      <c r="D105" s="178"/>
      <c r="E105" s="179"/>
      <c r="F105" s="180"/>
      <c r="G105" s="212"/>
      <c r="H105" s="181"/>
    </row>
    <row r="106" spans="1:8" ht="18" customHeight="1">
      <c r="A106" s="176" t="str">
        <f t="shared" si="3"/>
        <v/>
      </c>
      <c r="B106" s="177">
        <v>99</v>
      </c>
      <c r="C106" s="179"/>
      <c r="D106" s="178"/>
      <c r="E106" s="179"/>
      <c r="F106" s="180"/>
      <c r="G106" s="212"/>
      <c r="H106" s="181"/>
    </row>
    <row r="107" spans="1:8" ht="18" customHeight="1">
      <c r="A107" s="176" t="str">
        <f t="shared" ref="A107:A152" si="4">""&amp;IF(H107="",C107,H107)</f>
        <v/>
      </c>
      <c r="B107" s="177">
        <v>100</v>
      </c>
      <c r="C107" s="179"/>
      <c r="D107" s="178"/>
      <c r="E107" s="179"/>
      <c r="F107" s="180"/>
      <c r="G107" s="212"/>
      <c r="H107" s="181"/>
    </row>
    <row r="108" spans="1:8" ht="18" customHeight="1">
      <c r="A108" s="176" t="str">
        <f t="shared" si="4"/>
        <v/>
      </c>
      <c r="B108" s="177">
        <v>101</v>
      </c>
      <c r="C108" s="179"/>
      <c r="D108" s="178"/>
      <c r="E108" s="179"/>
      <c r="F108" s="180"/>
      <c r="G108" s="212"/>
      <c r="H108" s="181"/>
    </row>
    <row r="109" spans="1:8" ht="18" customHeight="1">
      <c r="A109" s="176" t="str">
        <f t="shared" si="4"/>
        <v/>
      </c>
      <c r="B109" s="177">
        <v>102</v>
      </c>
      <c r="C109" s="179"/>
      <c r="D109" s="178"/>
      <c r="E109" s="179"/>
      <c r="F109" s="180"/>
      <c r="G109" s="212"/>
      <c r="H109" s="181"/>
    </row>
    <row r="110" spans="1:8" ht="18" customHeight="1">
      <c r="A110" s="176" t="str">
        <f t="shared" si="4"/>
        <v/>
      </c>
      <c r="B110" s="177">
        <v>103</v>
      </c>
      <c r="C110" s="179"/>
      <c r="D110" s="178"/>
      <c r="E110" s="179"/>
      <c r="F110" s="180"/>
      <c r="G110" s="212"/>
      <c r="H110" s="181"/>
    </row>
    <row r="111" spans="1:8" ht="18" customHeight="1">
      <c r="A111" s="176" t="str">
        <f t="shared" si="4"/>
        <v/>
      </c>
      <c r="B111" s="177">
        <v>104</v>
      </c>
      <c r="C111" s="179"/>
      <c r="D111" s="178"/>
      <c r="E111" s="179"/>
      <c r="F111" s="180"/>
      <c r="G111" s="212"/>
      <c r="H111" s="181"/>
    </row>
    <row r="112" spans="1:8" ht="18" customHeight="1">
      <c r="A112" s="176" t="str">
        <f t="shared" si="4"/>
        <v/>
      </c>
      <c r="B112" s="177">
        <v>105</v>
      </c>
      <c r="C112" s="179"/>
      <c r="D112" s="178"/>
      <c r="E112" s="179"/>
      <c r="F112" s="180"/>
      <c r="G112" s="212"/>
      <c r="H112" s="181"/>
    </row>
    <row r="113" spans="1:8" ht="18" customHeight="1">
      <c r="A113" s="176" t="str">
        <f t="shared" si="4"/>
        <v/>
      </c>
      <c r="B113" s="177">
        <v>106</v>
      </c>
      <c r="C113" s="179"/>
      <c r="D113" s="178"/>
      <c r="E113" s="179"/>
      <c r="F113" s="180"/>
      <c r="G113" s="212"/>
      <c r="H113" s="181"/>
    </row>
    <row r="114" spans="1:8" ht="18" customHeight="1">
      <c r="A114" s="176" t="str">
        <f t="shared" si="4"/>
        <v/>
      </c>
      <c r="B114" s="177">
        <v>107</v>
      </c>
      <c r="C114" s="179"/>
      <c r="D114" s="178"/>
      <c r="E114" s="179"/>
      <c r="F114" s="180"/>
      <c r="G114" s="212"/>
      <c r="H114" s="181"/>
    </row>
    <row r="115" spans="1:8" ht="18" customHeight="1">
      <c r="A115" s="176" t="str">
        <f t="shared" si="4"/>
        <v/>
      </c>
      <c r="B115" s="177">
        <v>108</v>
      </c>
      <c r="C115" s="179"/>
      <c r="D115" s="178"/>
      <c r="E115" s="179"/>
      <c r="F115" s="180"/>
      <c r="G115" s="212"/>
      <c r="H115" s="181"/>
    </row>
    <row r="116" spans="1:8" ht="18" customHeight="1">
      <c r="A116" s="176" t="str">
        <f t="shared" si="4"/>
        <v/>
      </c>
      <c r="B116" s="177">
        <v>109</v>
      </c>
      <c r="C116" s="179"/>
      <c r="D116" s="178"/>
      <c r="E116" s="179"/>
      <c r="F116" s="180"/>
      <c r="G116" s="212"/>
      <c r="H116" s="181"/>
    </row>
    <row r="117" spans="1:8" ht="18" customHeight="1">
      <c r="A117" s="176" t="str">
        <f t="shared" si="4"/>
        <v/>
      </c>
      <c r="B117" s="177">
        <v>110</v>
      </c>
      <c r="C117" s="179"/>
      <c r="D117" s="178"/>
      <c r="E117" s="179"/>
      <c r="F117" s="180"/>
      <c r="G117" s="212"/>
      <c r="H117" s="181"/>
    </row>
    <row r="118" spans="1:8" ht="18" customHeight="1">
      <c r="A118" s="176" t="str">
        <f t="shared" si="4"/>
        <v/>
      </c>
      <c r="B118" s="177">
        <v>111</v>
      </c>
      <c r="C118" s="179"/>
      <c r="D118" s="178"/>
      <c r="E118" s="179"/>
      <c r="F118" s="180"/>
      <c r="G118" s="212"/>
      <c r="H118" s="181"/>
    </row>
    <row r="119" spans="1:8" ht="18" customHeight="1">
      <c r="A119" s="176" t="str">
        <f t="shared" si="4"/>
        <v/>
      </c>
      <c r="B119" s="177">
        <v>112</v>
      </c>
      <c r="C119" s="179"/>
      <c r="D119" s="178"/>
      <c r="E119" s="179"/>
      <c r="F119" s="180"/>
      <c r="G119" s="212"/>
      <c r="H119" s="181"/>
    </row>
    <row r="120" spans="1:8" ht="18" customHeight="1">
      <c r="A120" s="176" t="str">
        <f t="shared" si="4"/>
        <v/>
      </c>
      <c r="B120" s="177">
        <v>113</v>
      </c>
      <c r="C120" s="179"/>
      <c r="D120" s="178"/>
      <c r="E120" s="179"/>
      <c r="F120" s="180"/>
      <c r="G120" s="212"/>
      <c r="H120" s="181"/>
    </row>
    <row r="121" spans="1:8" ht="18" customHeight="1">
      <c r="A121" s="176" t="str">
        <f t="shared" si="4"/>
        <v/>
      </c>
      <c r="B121" s="177">
        <v>114</v>
      </c>
      <c r="C121" s="179"/>
      <c r="D121" s="178"/>
      <c r="E121" s="179"/>
      <c r="F121" s="180"/>
      <c r="G121" s="212"/>
      <c r="H121" s="181"/>
    </row>
    <row r="122" spans="1:8" ht="18" customHeight="1">
      <c r="A122" s="176" t="str">
        <f t="shared" si="4"/>
        <v/>
      </c>
      <c r="B122" s="177">
        <v>115</v>
      </c>
      <c r="C122" s="179"/>
      <c r="D122" s="178"/>
      <c r="E122" s="179"/>
      <c r="F122" s="180"/>
      <c r="G122" s="212"/>
      <c r="H122" s="181"/>
    </row>
    <row r="123" spans="1:8" ht="18" customHeight="1">
      <c r="A123" s="176" t="str">
        <f t="shared" si="4"/>
        <v/>
      </c>
      <c r="B123" s="177">
        <v>116</v>
      </c>
      <c r="C123" s="179"/>
      <c r="D123" s="178"/>
      <c r="E123" s="179"/>
      <c r="F123" s="180"/>
      <c r="G123" s="212"/>
      <c r="H123" s="181"/>
    </row>
    <row r="124" spans="1:8" ht="18" customHeight="1">
      <c r="A124" s="176" t="str">
        <f t="shared" si="4"/>
        <v/>
      </c>
      <c r="B124" s="177">
        <v>117</v>
      </c>
      <c r="C124" s="179"/>
      <c r="D124" s="178"/>
      <c r="E124" s="179"/>
      <c r="F124" s="180"/>
      <c r="G124" s="212"/>
      <c r="H124" s="181"/>
    </row>
    <row r="125" spans="1:8" ht="18" customHeight="1">
      <c r="A125" s="176" t="str">
        <f t="shared" si="4"/>
        <v/>
      </c>
      <c r="B125" s="177">
        <v>118</v>
      </c>
      <c r="C125" s="179"/>
      <c r="D125" s="178"/>
      <c r="E125" s="179"/>
      <c r="F125" s="180"/>
      <c r="G125" s="212"/>
      <c r="H125" s="181"/>
    </row>
    <row r="126" spans="1:8" ht="18" customHeight="1">
      <c r="A126" s="176" t="str">
        <f t="shared" si="4"/>
        <v/>
      </c>
      <c r="B126" s="177">
        <v>119</v>
      </c>
      <c r="C126" s="179"/>
      <c r="D126" s="178"/>
      <c r="E126" s="179"/>
      <c r="F126" s="180"/>
      <c r="G126" s="212"/>
      <c r="H126" s="181"/>
    </row>
    <row r="127" spans="1:8" ht="18" customHeight="1">
      <c r="A127" s="176" t="str">
        <f t="shared" si="4"/>
        <v/>
      </c>
      <c r="B127" s="177">
        <v>120</v>
      </c>
      <c r="C127" s="179"/>
      <c r="D127" s="178"/>
      <c r="E127" s="179"/>
      <c r="F127" s="180"/>
      <c r="G127" s="212"/>
      <c r="H127" s="181"/>
    </row>
    <row r="128" spans="1:8" ht="18" customHeight="1">
      <c r="A128" s="176" t="str">
        <f t="shared" si="4"/>
        <v/>
      </c>
      <c r="B128" s="177">
        <v>121</v>
      </c>
      <c r="C128" s="179"/>
      <c r="D128" s="178"/>
      <c r="E128" s="179"/>
      <c r="F128" s="180"/>
      <c r="G128" s="212"/>
      <c r="H128" s="181"/>
    </row>
    <row r="129" spans="1:8" ht="18" customHeight="1">
      <c r="A129" s="176" t="str">
        <f t="shared" si="4"/>
        <v/>
      </c>
      <c r="B129" s="177">
        <v>122</v>
      </c>
      <c r="C129" s="179"/>
      <c r="D129" s="178"/>
      <c r="E129" s="179"/>
      <c r="F129" s="180"/>
      <c r="G129" s="212"/>
      <c r="H129" s="181"/>
    </row>
    <row r="130" spans="1:8" ht="18" customHeight="1">
      <c r="A130" s="176" t="str">
        <f t="shared" si="4"/>
        <v/>
      </c>
      <c r="B130" s="177">
        <v>123</v>
      </c>
      <c r="C130" s="179"/>
      <c r="D130" s="178"/>
      <c r="E130" s="179"/>
      <c r="F130" s="180"/>
      <c r="G130" s="212"/>
      <c r="H130" s="181"/>
    </row>
    <row r="131" spans="1:8" ht="18" customHeight="1">
      <c r="A131" s="176" t="str">
        <f t="shared" si="4"/>
        <v/>
      </c>
      <c r="B131" s="177">
        <v>124</v>
      </c>
      <c r="C131" s="179"/>
      <c r="D131" s="178"/>
      <c r="E131" s="179"/>
      <c r="F131" s="180"/>
      <c r="G131" s="212"/>
      <c r="H131" s="181"/>
    </row>
    <row r="132" spans="1:8" ht="18" customHeight="1">
      <c r="A132" s="176" t="str">
        <f t="shared" si="4"/>
        <v/>
      </c>
      <c r="B132" s="177">
        <v>125</v>
      </c>
      <c r="C132" s="179"/>
      <c r="D132" s="178"/>
      <c r="E132" s="179"/>
      <c r="F132" s="180"/>
      <c r="G132" s="212"/>
      <c r="H132" s="181"/>
    </row>
    <row r="133" spans="1:8" ht="18" customHeight="1">
      <c r="A133" s="176" t="str">
        <f t="shared" si="4"/>
        <v/>
      </c>
      <c r="B133" s="177">
        <v>126</v>
      </c>
      <c r="C133" s="179"/>
      <c r="D133" s="178"/>
      <c r="E133" s="179"/>
      <c r="F133" s="180"/>
      <c r="G133" s="212"/>
      <c r="H133" s="181"/>
    </row>
    <row r="134" spans="1:8" ht="18" customHeight="1">
      <c r="A134" s="176" t="str">
        <f t="shared" si="4"/>
        <v/>
      </c>
      <c r="B134" s="177">
        <v>127</v>
      </c>
      <c r="C134" s="179"/>
      <c r="D134" s="178"/>
      <c r="E134" s="179"/>
      <c r="F134" s="180"/>
      <c r="G134" s="212"/>
      <c r="H134" s="181"/>
    </row>
    <row r="135" spans="1:8" ht="18" customHeight="1">
      <c r="A135" s="176" t="str">
        <f t="shared" si="4"/>
        <v/>
      </c>
      <c r="B135" s="177">
        <v>128</v>
      </c>
      <c r="C135" s="179"/>
      <c r="D135" s="178"/>
      <c r="E135" s="179"/>
      <c r="F135" s="180"/>
      <c r="G135" s="212"/>
      <c r="H135" s="181"/>
    </row>
    <row r="136" spans="1:8" ht="18" customHeight="1">
      <c r="A136" s="176" t="str">
        <f t="shared" si="4"/>
        <v/>
      </c>
      <c r="B136" s="177">
        <v>129</v>
      </c>
      <c r="C136" s="179"/>
      <c r="D136" s="178"/>
      <c r="E136" s="179"/>
      <c r="F136" s="180"/>
      <c r="G136" s="212"/>
      <c r="H136" s="181"/>
    </row>
    <row r="137" spans="1:8" ht="18" customHeight="1">
      <c r="A137" s="176" t="str">
        <f t="shared" si="4"/>
        <v/>
      </c>
      <c r="B137" s="177">
        <v>130</v>
      </c>
      <c r="C137" s="179"/>
      <c r="D137" s="178"/>
      <c r="E137" s="179"/>
      <c r="F137" s="180"/>
      <c r="G137" s="212"/>
      <c r="H137" s="181"/>
    </row>
    <row r="138" spans="1:8" ht="18" customHeight="1">
      <c r="A138" s="176" t="str">
        <f t="shared" si="4"/>
        <v/>
      </c>
      <c r="B138" s="177">
        <v>131</v>
      </c>
      <c r="C138" s="179"/>
      <c r="D138" s="178"/>
      <c r="E138" s="179"/>
      <c r="F138" s="180"/>
      <c r="G138" s="212"/>
      <c r="H138" s="181"/>
    </row>
    <row r="139" spans="1:8" ht="18" customHeight="1">
      <c r="A139" s="176" t="str">
        <f t="shared" si="4"/>
        <v/>
      </c>
      <c r="B139" s="177">
        <v>132</v>
      </c>
      <c r="C139" s="179"/>
      <c r="D139" s="178"/>
      <c r="E139" s="179"/>
      <c r="F139" s="180"/>
      <c r="G139" s="212"/>
      <c r="H139" s="181"/>
    </row>
    <row r="140" spans="1:8" ht="18" customHeight="1">
      <c r="A140" s="176" t="str">
        <f t="shared" si="4"/>
        <v/>
      </c>
      <c r="B140" s="177">
        <v>133</v>
      </c>
      <c r="C140" s="179"/>
      <c r="D140" s="178"/>
      <c r="E140" s="179"/>
      <c r="F140" s="180"/>
      <c r="G140" s="212"/>
      <c r="H140" s="181"/>
    </row>
    <row r="141" spans="1:8" ht="18" customHeight="1">
      <c r="A141" s="176" t="str">
        <f t="shared" si="4"/>
        <v/>
      </c>
      <c r="B141" s="177">
        <v>134</v>
      </c>
      <c r="C141" s="179"/>
      <c r="D141" s="178"/>
      <c r="E141" s="179"/>
      <c r="F141" s="180"/>
      <c r="G141" s="212"/>
      <c r="H141" s="181"/>
    </row>
    <row r="142" spans="1:8" ht="18" customHeight="1">
      <c r="A142" s="176" t="str">
        <f t="shared" si="4"/>
        <v/>
      </c>
      <c r="B142" s="177">
        <v>135</v>
      </c>
      <c r="C142" s="179"/>
      <c r="D142" s="178"/>
      <c r="E142" s="179"/>
      <c r="F142" s="180"/>
      <c r="G142" s="212"/>
      <c r="H142" s="181"/>
    </row>
    <row r="143" spans="1:8" ht="18" customHeight="1">
      <c r="A143" s="176" t="str">
        <f t="shared" si="4"/>
        <v/>
      </c>
      <c r="B143" s="177">
        <v>136</v>
      </c>
      <c r="C143" s="179"/>
      <c r="D143" s="178"/>
      <c r="E143" s="179"/>
      <c r="F143" s="180"/>
      <c r="G143" s="212"/>
      <c r="H143" s="181"/>
    </row>
    <row r="144" spans="1:8" ht="18" customHeight="1">
      <c r="A144" s="176" t="str">
        <f t="shared" si="4"/>
        <v/>
      </c>
      <c r="B144" s="177">
        <v>137</v>
      </c>
      <c r="C144" s="179"/>
      <c r="D144" s="178"/>
      <c r="E144" s="179"/>
      <c r="F144" s="180"/>
      <c r="G144" s="212"/>
      <c r="H144" s="181"/>
    </row>
    <row r="145" spans="1:8" ht="18" customHeight="1">
      <c r="A145" s="176" t="str">
        <f t="shared" si="4"/>
        <v/>
      </c>
      <c r="B145" s="177">
        <v>138</v>
      </c>
      <c r="C145" s="179"/>
      <c r="D145" s="178"/>
      <c r="E145" s="179"/>
      <c r="F145" s="180"/>
      <c r="G145" s="212"/>
      <c r="H145" s="181"/>
    </row>
    <row r="146" spans="1:8" ht="18" customHeight="1">
      <c r="A146" s="176" t="str">
        <f t="shared" si="4"/>
        <v/>
      </c>
      <c r="B146" s="177">
        <v>139</v>
      </c>
      <c r="C146" s="179"/>
      <c r="D146" s="178"/>
      <c r="E146" s="179"/>
      <c r="F146" s="180"/>
      <c r="G146" s="212"/>
      <c r="H146" s="181"/>
    </row>
    <row r="147" spans="1:8" ht="18" customHeight="1">
      <c r="A147" s="176" t="str">
        <f t="shared" si="4"/>
        <v/>
      </c>
      <c r="B147" s="177">
        <v>140</v>
      </c>
      <c r="C147" s="179"/>
      <c r="D147" s="178"/>
      <c r="E147" s="179"/>
      <c r="F147" s="180"/>
      <c r="G147" s="212"/>
      <c r="H147" s="181"/>
    </row>
    <row r="148" spans="1:8" ht="18" customHeight="1">
      <c r="A148" s="176" t="str">
        <f t="shared" si="4"/>
        <v/>
      </c>
      <c r="B148" s="177">
        <v>141</v>
      </c>
      <c r="C148" s="179"/>
      <c r="D148" s="178"/>
      <c r="E148" s="179"/>
      <c r="F148" s="180"/>
      <c r="G148" s="212"/>
      <c r="H148" s="181"/>
    </row>
    <row r="149" spans="1:8" ht="18" customHeight="1">
      <c r="A149" s="176" t="str">
        <f t="shared" si="4"/>
        <v/>
      </c>
      <c r="B149" s="177">
        <v>142</v>
      </c>
      <c r="C149" s="179"/>
      <c r="D149" s="178"/>
      <c r="E149" s="179"/>
      <c r="F149" s="180"/>
      <c r="G149" s="212"/>
      <c r="H149" s="181"/>
    </row>
    <row r="150" spans="1:8" ht="18" customHeight="1">
      <c r="A150" s="176" t="str">
        <f t="shared" si="4"/>
        <v/>
      </c>
      <c r="B150" s="177">
        <v>143</v>
      </c>
      <c r="C150" s="179"/>
      <c r="D150" s="178"/>
      <c r="E150" s="179"/>
      <c r="F150" s="180"/>
      <c r="G150" s="212"/>
      <c r="H150" s="181"/>
    </row>
    <row r="151" spans="1:8" ht="18" customHeight="1">
      <c r="A151" s="176" t="str">
        <f t="shared" si="4"/>
        <v/>
      </c>
      <c r="B151" s="177">
        <v>144</v>
      </c>
      <c r="C151" s="179"/>
      <c r="D151" s="178"/>
      <c r="E151" s="179"/>
      <c r="F151" s="180"/>
      <c r="G151" s="212"/>
      <c r="H151" s="181"/>
    </row>
    <row r="152" spans="1:8" ht="18" customHeight="1">
      <c r="A152" s="176" t="str">
        <f t="shared" si="4"/>
        <v/>
      </c>
      <c r="B152" s="177">
        <v>145</v>
      </c>
      <c r="C152" s="179"/>
      <c r="D152" s="178"/>
      <c r="E152" s="179"/>
      <c r="F152" s="180"/>
      <c r="G152" s="212"/>
      <c r="H152" s="181"/>
    </row>
  </sheetData>
  <mergeCells count="24">
    <mergeCell ref="J50:K50"/>
    <mergeCell ref="J22:K22"/>
    <mergeCell ref="J46:K46"/>
    <mergeCell ref="J47:K47"/>
    <mergeCell ref="J48:K48"/>
    <mergeCell ref="J49:K49"/>
    <mergeCell ref="B2:H2"/>
    <mergeCell ref="J2:N2"/>
    <mergeCell ref="B3:H3"/>
    <mergeCell ref="J3:N3"/>
    <mergeCell ref="J5:K5"/>
    <mergeCell ref="L5:N5"/>
    <mergeCell ref="J7:K7"/>
    <mergeCell ref="L7:N7"/>
    <mergeCell ref="J10:K10"/>
    <mergeCell ref="J6:K6"/>
    <mergeCell ref="L6:N6"/>
    <mergeCell ref="J19:K19"/>
    <mergeCell ref="J42:K42"/>
    <mergeCell ref="J43:K43"/>
    <mergeCell ref="J44:K44"/>
    <mergeCell ref="J45:K45"/>
    <mergeCell ref="J38:K38"/>
    <mergeCell ref="J41:K41"/>
  </mergeCells>
  <phoneticPr fontId="2"/>
  <conditionalFormatting sqref="C24:G152 F17:G23 G8:G16">
    <cfRule type="containsBlanks" dxfId="14" priority="3">
      <formula>LEN(TRIM(C8))=0</formula>
    </cfRule>
  </conditionalFormatting>
  <conditionalFormatting sqref="C17:E23">
    <cfRule type="containsBlanks" dxfId="13" priority="2">
      <formula>LEN(TRIM(C17))=0</formula>
    </cfRule>
  </conditionalFormatting>
  <conditionalFormatting sqref="C8:F16">
    <cfRule type="containsBlanks" dxfId="12" priority="1">
      <formula>LEN(TRIM(C8))=0</formula>
    </cfRule>
  </conditionalFormatting>
  <dataValidations count="2">
    <dataValidation type="list" allowBlank="1" showInputMessage="1" showErrorMessage="1" sqref="H8:I42 H43:H152">
      <formula1>"不採択,確認中"</formula1>
    </dataValidation>
    <dataValidation imeMode="halfAlpha" allowBlank="1" showInputMessage="1" showErrorMessage="1" sqref="D8:D23"/>
  </dataValidations>
  <pageMargins left="0.7" right="0.7" top="0.75" bottom="0.75" header="0.3" footer="0.3"/>
  <pageSetup paperSize="9" scale="75" orientation="portrait" r:id="rId1"/>
  <colBreaks count="1" manualBreakCount="1">
    <brk id="8" max="150"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リスト!$D$1:$D$16</xm:f>
          </x14:formula1>
          <xm:sqref>C8:C152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E85"/>
  <sheetViews>
    <sheetView showGridLines="0" showRowColHeaders="0" view="pageBreakPreview" zoomScaleNormal="100" zoomScaleSheetLayoutView="100" workbookViewId="0">
      <selection activeCell="E11" sqref="E11"/>
    </sheetView>
  </sheetViews>
  <sheetFormatPr defaultRowHeight="12.6"/>
  <cols>
    <col min="1" max="1" width="2.3984375" style="69" customWidth="1"/>
    <col min="2" max="2" width="17.69921875" style="69" customWidth="1"/>
    <col min="3" max="3" width="25.5" style="69" customWidth="1"/>
    <col min="4" max="4" width="17.69921875" style="69" customWidth="1"/>
    <col min="5" max="5" width="25.5" style="69" customWidth="1"/>
    <col min="6" max="6" width="2.3984375" style="69" customWidth="1"/>
    <col min="7" max="16384" width="8.796875" style="69"/>
  </cols>
  <sheetData>
    <row r="1" spans="1:5" ht="14.4" customHeight="1">
      <c r="A1" s="69" t="s">
        <v>331</v>
      </c>
    </row>
    <row r="2" spans="1:5" ht="14.4" customHeight="1">
      <c r="E2" s="70">
        <f ca="1">TODAY()</f>
        <v>45763</v>
      </c>
    </row>
    <row r="4" spans="1:5" ht="14.4" hidden="1" customHeight="1">
      <c r="B4" s="69" t="s">
        <v>113</v>
      </c>
    </row>
    <row r="5" spans="1:5" ht="14.4" hidden="1" customHeight="1">
      <c r="B5" s="71" t="s">
        <v>114</v>
      </c>
    </row>
    <row r="6" spans="1:5" ht="14.4" customHeight="1">
      <c r="B6" s="69" t="s">
        <v>116</v>
      </c>
    </row>
    <row r="7" spans="1:5" ht="14.4" customHeight="1">
      <c r="B7" s="71" t="s">
        <v>115</v>
      </c>
    </row>
    <row r="8" spans="1:5" ht="14.4" customHeight="1">
      <c r="B8" s="71"/>
    </row>
    <row r="9" spans="1:5" ht="14.4" customHeight="1">
      <c r="D9" s="72" t="s">
        <v>121</v>
      </c>
      <c r="E9" s="188">
        <f>'様式第１号（申請書）'!E7</f>
        <v>0</v>
      </c>
    </row>
    <row r="10" spans="1:5" ht="14.4" customHeight="1">
      <c r="D10" s="72" t="s">
        <v>119</v>
      </c>
      <c r="E10" s="188">
        <f>'様式第１号（申請書）'!E8</f>
        <v>0</v>
      </c>
    </row>
    <row r="11" spans="1:5" ht="14.4" customHeight="1">
      <c r="D11" s="72" t="s">
        <v>120</v>
      </c>
      <c r="E11" s="188">
        <f>'様式第１号（申請書）'!E9</f>
        <v>0</v>
      </c>
    </row>
    <row r="13" spans="1:5" s="73" customFormat="1" ht="19.2" customHeight="1">
      <c r="B13" s="74" t="s">
        <v>347</v>
      </c>
      <c r="C13" s="74"/>
      <c r="D13" s="74"/>
      <c r="E13" s="74"/>
    </row>
    <row r="14" spans="1:5" s="73" customFormat="1" ht="19.2" customHeight="1">
      <c r="B14" s="74" t="s">
        <v>346</v>
      </c>
      <c r="C14" s="74"/>
      <c r="D14" s="74"/>
      <c r="E14" s="74"/>
    </row>
    <row r="16" spans="1:5" ht="17.399999999999999" customHeight="1">
      <c r="B16" s="75" t="s">
        <v>333</v>
      </c>
    </row>
    <row r="17" spans="2:5" ht="17.399999999999999" customHeight="1">
      <c r="B17" s="69" t="s">
        <v>334</v>
      </c>
    </row>
    <row r="19" spans="2:5">
      <c r="B19" s="76" t="s">
        <v>118</v>
      </c>
      <c r="C19" s="76"/>
      <c r="D19" s="76"/>
      <c r="E19" s="76"/>
    </row>
    <row r="21" spans="2:5">
      <c r="B21" s="69" t="s">
        <v>335</v>
      </c>
    </row>
    <row r="22" spans="2:5" ht="30" customHeight="1">
      <c r="B22" s="100" t="s">
        <v>306</v>
      </c>
      <c r="C22" s="76" t="s">
        <v>307</v>
      </c>
      <c r="D22" s="158"/>
      <c r="E22" s="158"/>
    </row>
    <row r="23" spans="2:5" ht="30" customHeight="1">
      <c r="B23" s="100" t="s">
        <v>314</v>
      </c>
      <c r="C23" s="169">
        <f>'様式第５号（報告書等）'!C20</f>
        <v>0</v>
      </c>
      <c r="D23" s="100" t="s">
        <v>315</v>
      </c>
      <c r="E23" s="76" t="str">
        <f>'様式第５号（報告書等）'!E20</f>
        <v>西百ま推会議指令第000号</v>
      </c>
    </row>
    <row r="24" spans="2:5" ht="30" customHeight="1">
      <c r="B24" s="100" t="s">
        <v>184</v>
      </c>
      <c r="C24" s="228">
        <f>'様式第１号（申請書）'!C33:E33</f>
        <v>0</v>
      </c>
      <c r="D24" s="228"/>
      <c r="E24" s="228"/>
    </row>
    <row r="25" spans="2:5">
      <c r="B25" s="99" t="s">
        <v>337</v>
      </c>
      <c r="D25" s="99"/>
    </row>
    <row r="26" spans="2:5" ht="30" customHeight="1">
      <c r="B26" s="162" t="s">
        <v>336</v>
      </c>
      <c r="C26" s="160" t="str">
        <f>'様式第５号（報告書等）'!E26</f>
        <v>-</v>
      </c>
      <c r="D26" s="162" t="s">
        <v>338</v>
      </c>
      <c r="E26" s="161">
        <v>0</v>
      </c>
    </row>
    <row r="27" spans="2:5" ht="18.600000000000001" customHeight="1"/>
    <row r="28" spans="2:5">
      <c r="B28" s="69" t="s">
        <v>339</v>
      </c>
    </row>
    <row r="29" spans="2:5" ht="31.8" customHeight="1">
      <c r="B29" s="100" t="s">
        <v>340</v>
      </c>
      <c r="C29" s="78"/>
      <c r="D29" s="100" t="s">
        <v>341</v>
      </c>
      <c r="E29" s="167"/>
    </row>
    <row r="30" spans="2:5" ht="31.8" customHeight="1">
      <c r="B30" s="100" t="s">
        <v>342</v>
      </c>
      <c r="C30" s="146"/>
      <c r="D30" s="100" t="s">
        <v>343</v>
      </c>
      <c r="E30" s="167"/>
    </row>
    <row r="31" spans="2:5">
      <c r="B31" s="99"/>
      <c r="D31" s="165" t="s">
        <v>368</v>
      </c>
    </row>
    <row r="32" spans="2:5" s="77" customFormat="1" ht="24" customHeight="1">
      <c r="B32" s="159" t="s">
        <v>344</v>
      </c>
      <c r="C32" s="164"/>
      <c r="D32" s="159" t="s">
        <v>345</v>
      </c>
      <c r="E32" s="168"/>
    </row>
    <row r="33" spans="2:5" ht="31.8" customHeight="1">
      <c r="B33" s="100" t="s">
        <v>348</v>
      </c>
      <c r="C33" s="375"/>
      <c r="D33" s="375"/>
      <c r="E33" s="375"/>
    </row>
    <row r="34" spans="2:5">
      <c r="E34" s="95"/>
    </row>
    <row r="35" spans="2:5">
      <c r="E35" s="95" t="s">
        <v>311</v>
      </c>
    </row>
    <row r="36" spans="2:5" ht="24" customHeight="1"/>
    <row r="37" spans="2:5" ht="24" customHeight="1"/>
    <row r="38" spans="2:5" ht="24" customHeight="1"/>
    <row r="39" spans="2:5" ht="24" customHeight="1"/>
    <row r="40" spans="2:5" ht="24" customHeight="1"/>
    <row r="41" spans="2:5" ht="24" customHeight="1"/>
    <row r="42" spans="2:5" ht="24" customHeight="1"/>
    <row r="43" spans="2:5" ht="24" customHeight="1"/>
    <row r="44" spans="2:5" ht="24" customHeight="1"/>
    <row r="45" spans="2:5" ht="24" customHeight="1"/>
    <row r="46" spans="2:5" ht="24" customHeight="1"/>
    <row r="47" spans="2:5" ht="24" customHeight="1"/>
    <row r="48" spans="2:5"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sheetData>
  <mergeCells count="2">
    <mergeCell ref="C33:E33"/>
    <mergeCell ref="C24:E24"/>
  </mergeCells>
  <phoneticPr fontId="2"/>
  <conditionalFormatting sqref="C23 E23">
    <cfRule type="containsBlanks" dxfId="11" priority="18">
      <formula>LEN(TRIM(C23))=0</formula>
    </cfRule>
  </conditionalFormatting>
  <conditionalFormatting sqref="C29:C30">
    <cfRule type="containsBlanks" dxfId="10" priority="11">
      <formula>LEN(TRIM(C29))=0</formula>
    </cfRule>
  </conditionalFormatting>
  <conditionalFormatting sqref="C24">
    <cfRule type="containsBlanks" dxfId="9" priority="17">
      <formula>LEN(TRIM(C24))=0</formula>
    </cfRule>
  </conditionalFormatting>
  <conditionalFormatting sqref="E29">
    <cfRule type="containsBlanks" dxfId="8" priority="9">
      <formula>LEN(TRIM(E29))=0</formula>
    </cfRule>
  </conditionalFormatting>
  <conditionalFormatting sqref="E26">
    <cfRule type="containsBlanks" dxfId="7" priority="8">
      <formula>LEN(TRIM(E26))=0</formula>
    </cfRule>
  </conditionalFormatting>
  <conditionalFormatting sqref="C26">
    <cfRule type="containsBlanks" dxfId="6" priority="7">
      <formula>LEN(TRIM(C26))=0</formula>
    </cfRule>
  </conditionalFormatting>
  <conditionalFormatting sqref="E9:E11">
    <cfRule type="containsBlanks" dxfId="5" priority="12">
      <formula>LEN(TRIM(E9))=0</formula>
    </cfRule>
  </conditionalFormatting>
  <conditionalFormatting sqref="E30">
    <cfRule type="containsBlanks" dxfId="4" priority="10">
      <formula>LEN(TRIM(E30))=0</formula>
    </cfRule>
  </conditionalFormatting>
  <conditionalFormatting sqref="C33">
    <cfRule type="containsBlanks" dxfId="3" priority="4">
      <formula>LEN(TRIM(C33))=0</formula>
    </cfRule>
  </conditionalFormatting>
  <conditionalFormatting sqref="C32">
    <cfRule type="containsBlanks" dxfId="2" priority="2">
      <formula>LEN(TRIM(C32))=0</formula>
    </cfRule>
  </conditionalFormatting>
  <conditionalFormatting sqref="E32">
    <cfRule type="containsBlanks" dxfId="1" priority="1">
      <formula>LEN(TRIM(E32))=0</formula>
    </cfRule>
  </conditionalFormatting>
  <dataValidations count="2">
    <dataValidation imeMode="halfAlpha" allowBlank="1" showInputMessage="1" showErrorMessage="1" sqref="E29:E30 E32"/>
    <dataValidation imeMode="halfKatakana" allowBlank="1" showInputMessage="1" showErrorMessage="1" sqref="C33:E33"/>
  </dataValidations>
  <pageMargins left="0.70866141732283472" right="0.70866141732283472" top="0.55118110236220474" bottom="0.55118110236220474" header="0.31496062992125984" footer="0.31496062992125984"/>
  <pageSetup paperSize="9" scale="88"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リスト!$G$1:$G$5</xm:f>
          </x14:formula1>
          <xm:sqref>C32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C44"/>
  <sheetViews>
    <sheetView showGridLines="0" showRowColHeaders="0" topLeftCell="A19" workbookViewId="0"/>
  </sheetViews>
  <sheetFormatPr defaultRowHeight="19.2" customHeight="1"/>
  <cols>
    <col min="1" max="1" width="3" style="69" customWidth="1"/>
    <col min="2" max="2" width="13.59765625" style="75" bestFit="1" customWidth="1"/>
    <col min="3" max="3" width="45.8984375" style="69" customWidth="1"/>
    <col min="4" max="16384" width="8.796875" style="69"/>
  </cols>
  <sheetData>
    <row r="2" spans="2:3" ht="19.2" customHeight="1">
      <c r="B2" s="75" t="s">
        <v>121</v>
      </c>
      <c r="C2" s="69">
        <f>'様式第１号（申請書）'!E7</f>
        <v>0</v>
      </c>
    </row>
    <row r="3" spans="2:3" ht="19.2" customHeight="1">
      <c r="B3" s="75" t="s">
        <v>119</v>
      </c>
      <c r="C3" s="69">
        <f>'様式第１号（申請書）'!E8</f>
        <v>0</v>
      </c>
    </row>
    <row r="4" spans="2:3" ht="19.2" customHeight="1">
      <c r="B4" s="75" t="s">
        <v>120</v>
      </c>
      <c r="C4" s="69">
        <f>'様式第１号（申請書）'!E9</f>
        <v>0</v>
      </c>
    </row>
    <row r="6" spans="2:3" ht="19.2" customHeight="1">
      <c r="B6" s="75" t="s">
        <v>353</v>
      </c>
      <c r="C6" s="69">
        <f>'様式第１号（申請書）'!C22</f>
        <v>0</v>
      </c>
    </row>
    <row r="7" spans="2:3" ht="19.2" customHeight="1">
      <c r="B7" s="75" t="s">
        <v>122</v>
      </c>
      <c r="C7" s="69">
        <f>'様式第１号（申請書）'!C23</f>
        <v>0</v>
      </c>
    </row>
    <row r="8" spans="2:3" ht="19.2" customHeight="1">
      <c r="B8" s="75" t="s">
        <v>353</v>
      </c>
      <c r="C8" s="69">
        <f>'様式第１号（申請書）'!C24</f>
        <v>0</v>
      </c>
    </row>
    <row r="9" spans="2:3" ht="19.2" customHeight="1">
      <c r="B9" s="75" t="s">
        <v>123</v>
      </c>
      <c r="C9" s="69">
        <f>'様式第１号（申請書）'!C25</f>
        <v>0</v>
      </c>
    </row>
    <row r="10" spans="2:3" ht="19.2" customHeight="1">
      <c r="B10" s="75" t="s">
        <v>131</v>
      </c>
      <c r="C10" s="69">
        <f>'様式第１号（申請書）'!C26</f>
        <v>0</v>
      </c>
    </row>
    <row r="11" spans="2:3" ht="19.2" customHeight="1">
      <c r="B11" s="75" t="s">
        <v>127</v>
      </c>
      <c r="C11" s="69">
        <f>'様式第１号（申請書）'!C27</f>
        <v>0</v>
      </c>
    </row>
    <row r="12" spans="2:3" ht="19.2" customHeight="1">
      <c r="B12" s="75" t="s">
        <v>132</v>
      </c>
      <c r="C12" s="69">
        <f>'様式第１号（申請書）'!C28</f>
        <v>0</v>
      </c>
    </row>
    <row r="13" spans="2:3" ht="19.2" customHeight="1">
      <c r="B13" s="75" t="s">
        <v>354</v>
      </c>
      <c r="C13" s="191">
        <f>'様式第１号（申請書）'!C30</f>
        <v>0</v>
      </c>
    </row>
    <row r="15" spans="2:3" ht="19.2" customHeight="1">
      <c r="B15" s="75" t="s">
        <v>353</v>
      </c>
      <c r="C15" s="69">
        <f>'様式第１号（申請書）'!E24</f>
        <v>0</v>
      </c>
    </row>
    <row r="16" spans="2:3" ht="19.2" customHeight="1">
      <c r="B16" s="75" t="s">
        <v>126</v>
      </c>
      <c r="C16" s="69">
        <f>'様式第１号（申請書）'!E25</f>
        <v>0</v>
      </c>
    </row>
    <row r="17" spans="2:3" ht="19.2" customHeight="1">
      <c r="B17" s="75" t="s">
        <v>125</v>
      </c>
      <c r="C17" s="69">
        <f>'様式第１号（申請書）'!E26</f>
        <v>0</v>
      </c>
    </row>
    <row r="18" spans="2:3" ht="19.2" customHeight="1">
      <c r="B18" s="75" t="s">
        <v>128</v>
      </c>
      <c r="C18" s="69">
        <f>'様式第１号（申請書）'!E27</f>
        <v>0</v>
      </c>
    </row>
    <row r="19" spans="2:3" ht="19.2" customHeight="1">
      <c r="B19" s="75" t="s">
        <v>133</v>
      </c>
      <c r="C19" s="69">
        <f>'様式第１号（申請書）'!E28</f>
        <v>0</v>
      </c>
    </row>
    <row r="20" spans="2:3" ht="19.2" customHeight="1">
      <c r="B20" s="75" t="s">
        <v>129</v>
      </c>
      <c r="C20" s="69">
        <f>'様式第１号（申請書）'!E30</f>
        <v>0</v>
      </c>
    </row>
    <row r="22" spans="2:3" ht="19.2" customHeight="1">
      <c r="B22" s="75" t="s">
        <v>184</v>
      </c>
      <c r="C22" s="69">
        <f>'様式第１号（申請書）'!C33</f>
        <v>0</v>
      </c>
    </row>
    <row r="23" spans="2:3" ht="19.2" customHeight="1">
      <c r="B23" s="75" t="s">
        <v>355</v>
      </c>
      <c r="C23" s="69">
        <f>'様式第１号（申請書）'!E34</f>
        <v>0</v>
      </c>
    </row>
    <row r="24" spans="2:3" ht="19.2" customHeight="1">
      <c r="B24" s="75" t="s">
        <v>370</v>
      </c>
      <c r="C24" s="210">
        <f>'様式第１号（申請書）'!C36</f>
        <v>0</v>
      </c>
    </row>
    <row r="25" spans="2:3" ht="19.2" customHeight="1">
      <c r="B25" s="75" t="s">
        <v>371</v>
      </c>
      <c r="C25" s="210">
        <f>'様式第１号（申請書）'!E36</f>
        <v>0</v>
      </c>
    </row>
    <row r="26" spans="2:3" ht="19.2" customHeight="1">
      <c r="B26" s="75" t="s">
        <v>258</v>
      </c>
      <c r="C26" s="89">
        <f>'様式第１号（申請書）'!C37</f>
        <v>0</v>
      </c>
    </row>
    <row r="27" spans="2:3" ht="19.2" customHeight="1">
      <c r="B27" s="75" t="s">
        <v>259</v>
      </c>
      <c r="C27" s="89">
        <f>'様式第１号（申請書）'!E37</f>
        <v>0</v>
      </c>
    </row>
    <row r="28" spans="2:3" ht="19.2" customHeight="1">
      <c r="B28" s="75" t="s">
        <v>186</v>
      </c>
      <c r="C28" s="89">
        <f>'様式第１号（申請書）'!C38</f>
        <v>0</v>
      </c>
    </row>
    <row r="29" spans="2:3" ht="19.2" customHeight="1">
      <c r="B29" s="75" t="s">
        <v>260</v>
      </c>
      <c r="C29" s="89">
        <f>'様式第１号（申請書）'!E38</f>
        <v>0</v>
      </c>
    </row>
    <row r="30" spans="2:3" ht="19.2" customHeight="1">
      <c r="B30" s="75" t="s">
        <v>261</v>
      </c>
      <c r="C30" s="89">
        <f>'様式第１号（申請書）'!C39</f>
        <v>0</v>
      </c>
    </row>
    <row r="31" spans="2:3" ht="19.2" customHeight="1">
      <c r="B31" s="75" t="s">
        <v>187</v>
      </c>
      <c r="C31" s="89">
        <f>'様式第１号（申請書）'!E39</f>
        <v>0</v>
      </c>
    </row>
    <row r="32" spans="2:3" ht="19.2" customHeight="1">
      <c r="B32" s="75" t="s">
        <v>360</v>
      </c>
      <c r="C32" s="89" t="str">
        <f>'様式第５号（報告書等）'!E26</f>
        <v>-</v>
      </c>
    </row>
    <row r="33" spans="2:3" ht="19.2" customHeight="1">
      <c r="B33" s="75" t="s">
        <v>386</v>
      </c>
      <c r="C33" s="166">
        <f>'様式第３号（CF登録シート）'!G5</f>
        <v>0</v>
      </c>
    </row>
    <row r="35" spans="2:3" ht="19.2" customHeight="1">
      <c r="B35" s="75" t="s">
        <v>359</v>
      </c>
      <c r="C35" s="210">
        <f>'様式第５号（報告書等）'!C20</f>
        <v>0</v>
      </c>
    </row>
    <row r="36" spans="2:3" ht="19.2" customHeight="1">
      <c r="B36" s="75" t="s">
        <v>315</v>
      </c>
      <c r="C36" s="69" t="str">
        <f>'様式第５号（報告書等）'!E20</f>
        <v>西百ま推会議指令第000号</v>
      </c>
    </row>
    <row r="38" spans="2:3" ht="19.2" customHeight="1">
      <c r="B38" s="75" t="s">
        <v>340</v>
      </c>
      <c r="C38" s="69">
        <f>'様式第７号（交付請求書）'!C29</f>
        <v>0</v>
      </c>
    </row>
    <row r="39" spans="2:3" ht="19.2" customHeight="1">
      <c r="B39" s="75" t="s">
        <v>342</v>
      </c>
      <c r="C39" s="69">
        <f>'様式第７号（交付請求書）'!C30</f>
        <v>0</v>
      </c>
    </row>
    <row r="40" spans="2:3" ht="19.2" customHeight="1">
      <c r="B40" s="75" t="s">
        <v>344</v>
      </c>
      <c r="C40" s="69">
        <f>'様式第７号（交付請求書）'!C32</f>
        <v>0</v>
      </c>
    </row>
    <row r="41" spans="2:3" ht="19.2" customHeight="1">
      <c r="B41" s="75" t="s">
        <v>348</v>
      </c>
      <c r="C41" s="69">
        <f>'様式第７号（交付請求書）'!C33</f>
        <v>0</v>
      </c>
    </row>
    <row r="42" spans="2:3" ht="19.2" customHeight="1">
      <c r="B42" s="75" t="s">
        <v>341</v>
      </c>
      <c r="C42" s="69">
        <f>'様式第７号（交付請求書）'!E29</f>
        <v>0</v>
      </c>
    </row>
    <row r="43" spans="2:3" ht="19.2" customHeight="1">
      <c r="B43" s="75" t="s">
        <v>343</v>
      </c>
      <c r="C43" s="69">
        <f>'様式第７号（交付請求書）'!E30</f>
        <v>0</v>
      </c>
    </row>
    <row r="44" spans="2:3" ht="19.2" customHeight="1">
      <c r="B44" s="75" t="s">
        <v>345</v>
      </c>
      <c r="C44" s="69">
        <f>'様式第７号（交付請求書）'!E32</f>
        <v>0</v>
      </c>
    </row>
  </sheetData>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
  <sheetViews>
    <sheetView zoomScale="85" zoomScaleNormal="85" workbookViewId="0">
      <selection activeCell="D20" sqref="D20"/>
    </sheetView>
  </sheetViews>
  <sheetFormatPr defaultRowHeight="13.2"/>
  <cols>
    <col min="1" max="2" width="8.796875" style="1"/>
    <col min="3" max="3" width="29.796875" style="1" customWidth="1"/>
    <col min="4" max="4" width="9.59765625" style="1" bestFit="1" customWidth="1"/>
    <col min="5" max="5" width="22.69921875" style="1" customWidth="1"/>
    <col min="6" max="6" width="20.8984375" style="1" customWidth="1"/>
    <col min="7" max="7" width="15.296875" style="1" customWidth="1"/>
    <col min="8" max="10" width="20.296875" style="1" customWidth="1"/>
    <col min="11" max="11" width="16.59765625" style="1" customWidth="1"/>
    <col min="12" max="14" width="8.09765625" style="1" customWidth="1"/>
    <col min="15" max="15" width="13.296875" style="1" customWidth="1"/>
    <col min="16" max="16384" width="8.796875" style="1"/>
  </cols>
  <sheetData>
    <row r="1" spans="1:15" ht="25.8">
      <c r="A1" s="17" t="s">
        <v>20</v>
      </c>
    </row>
    <row r="3" spans="1:15" ht="56.4" customHeight="1">
      <c r="A3" s="14"/>
      <c r="B3" s="14"/>
      <c r="C3" s="16" t="s">
        <v>13</v>
      </c>
      <c r="D3" s="16" t="s">
        <v>19</v>
      </c>
      <c r="E3" s="7" t="s">
        <v>11</v>
      </c>
      <c r="F3" s="5" t="s">
        <v>10</v>
      </c>
      <c r="G3" s="7" t="s">
        <v>9</v>
      </c>
      <c r="H3" s="7" t="s">
        <v>8</v>
      </c>
      <c r="I3" s="7" t="s">
        <v>7</v>
      </c>
      <c r="J3" s="7" t="s">
        <v>6</v>
      </c>
      <c r="K3" s="5" t="s">
        <v>5</v>
      </c>
      <c r="L3" s="6" t="s">
        <v>4</v>
      </c>
      <c r="M3" s="6" t="s">
        <v>3</v>
      </c>
      <c r="N3" s="6" t="s">
        <v>2</v>
      </c>
      <c r="O3" s="5" t="s">
        <v>18</v>
      </c>
    </row>
    <row r="4" spans="1:15">
      <c r="A4" s="14"/>
      <c r="B4" s="14"/>
      <c r="C4" s="15" t="str">
        <f>""&amp;【100周年】ロゴ等様式１!B8</f>
        <v>0</v>
      </c>
      <c r="D4" s="15" t="str">
        <f>""&amp;【100周年】ロゴ等様式１!B9</f>
        <v>0</v>
      </c>
      <c r="E4" s="14" t="str">
        <f>""&amp;【100周年】ロゴ等様式１!B10</f>
        <v>0</v>
      </c>
      <c r="F4" s="14" t="str">
        <f>""&amp;【100周年】ロゴ等様式１!B11</f>
        <v>0</v>
      </c>
      <c r="G4" s="14" t="str">
        <f>""&amp;【100周年】ロゴ等様式１!B12</f>
        <v>0</v>
      </c>
      <c r="H4" s="14" t="str">
        <f>""&amp;【100周年】ロゴ等様式１!B13</f>
        <v>0</v>
      </c>
      <c r="I4" s="14" t="str">
        <f>""&amp;【100周年】ロゴ等様式１!B14</f>
        <v>0</v>
      </c>
      <c r="J4" s="14" t="str">
        <f>""&amp;【100周年】ロゴ等様式１!B15</f>
        <v>0</v>
      </c>
      <c r="K4" s="14" t="str">
        <f>""&amp;【100周年】ロゴ等様式１!B16</f>
        <v>添付（別途添付のこと）</v>
      </c>
      <c r="L4" s="14" t="str">
        <f>""&amp;【100周年】ロゴ等様式１!B17</f>
        <v/>
      </c>
      <c r="M4" s="14" t="str">
        <f>""&amp;【100周年】ロゴ等様式１!B18</f>
        <v/>
      </c>
      <c r="N4" s="14" t="str">
        <f>""&amp;【100周年】ロゴ等様式１!B19</f>
        <v/>
      </c>
      <c r="O4" s="14" t="str">
        <f>""&amp;【100周年】ロゴ等様式１!B20</f>
        <v>同意する</v>
      </c>
    </row>
  </sheetData>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8"/>
  <sheetViews>
    <sheetView zoomScale="70" zoomScaleNormal="70" workbookViewId="0">
      <selection activeCell="D20" sqref="D20"/>
    </sheetView>
  </sheetViews>
  <sheetFormatPr defaultRowHeight="13.2"/>
  <cols>
    <col min="1" max="1" width="6.3984375" style="1" bestFit="1" customWidth="1"/>
    <col min="2" max="2" width="59.69921875" style="1" customWidth="1"/>
    <col min="3" max="3" width="8.796875" style="1" bestFit="1" customWidth="1"/>
    <col min="4" max="4" width="72.59765625" style="32" customWidth="1"/>
    <col min="5" max="16384" width="8.796875" style="1"/>
  </cols>
  <sheetData>
    <row r="1" spans="1:4" s="35" customFormat="1">
      <c r="A1" s="55" t="s">
        <v>94</v>
      </c>
      <c r="D1" s="36"/>
    </row>
    <row r="2" spans="1:4" ht="13.8" thickBot="1"/>
    <row r="3" spans="1:4" ht="33" customHeight="1">
      <c r="A3" s="52" t="s">
        <v>73</v>
      </c>
      <c r="B3" s="52" t="s">
        <v>72</v>
      </c>
      <c r="C3" s="51" t="s">
        <v>71</v>
      </c>
      <c r="D3" s="61" t="s">
        <v>70</v>
      </c>
    </row>
    <row r="4" spans="1:4" ht="26.4">
      <c r="A4" s="40"/>
      <c r="B4" s="48" t="s">
        <v>69</v>
      </c>
      <c r="C4" s="38"/>
      <c r="D4" s="57" t="s">
        <v>93</v>
      </c>
    </row>
    <row r="5" spans="1:4" ht="36">
      <c r="A5" s="43" t="s">
        <v>56</v>
      </c>
      <c r="B5" s="42" t="s">
        <v>68</v>
      </c>
      <c r="C5" s="50">
        <f>LEN(D5)</f>
        <v>9</v>
      </c>
      <c r="D5" s="60" t="s">
        <v>92</v>
      </c>
    </row>
    <row r="6" spans="1:4" ht="36">
      <c r="A6" s="43" t="s">
        <v>56</v>
      </c>
      <c r="B6" s="42" t="s">
        <v>67</v>
      </c>
      <c r="C6" s="38"/>
      <c r="D6" s="57">
        <v>45383</v>
      </c>
    </row>
    <row r="7" spans="1:4" ht="36">
      <c r="A7" s="43" t="s">
        <v>56</v>
      </c>
      <c r="B7" s="47" t="s">
        <v>66</v>
      </c>
      <c r="C7" s="38"/>
      <c r="D7" s="57">
        <v>45412</v>
      </c>
    </row>
    <row r="8" spans="1:4" ht="36">
      <c r="A8" s="43" t="s">
        <v>56</v>
      </c>
      <c r="B8" s="47" t="s">
        <v>65</v>
      </c>
      <c r="C8" s="50">
        <f>LEN(D8)</f>
        <v>20</v>
      </c>
      <c r="D8" s="57" t="s">
        <v>91</v>
      </c>
    </row>
    <row r="9" spans="1:4" ht="34.799999999999997">
      <c r="A9" s="43" t="s">
        <v>56</v>
      </c>
      <c r="B9" s="49" t="s">
        <v>64</v>
      </c>
      <c r="C9" s="50">
        <f>LEN(D9)</f>
        <v>46</v>
      </c>
      <c r="D9" s="59" t="s">
        <v>90</v>
      </c>
    </row>
    <row r="10" spans="1:4" ht="31.2">
      <c r="A10" s="43" t="s">
        <v>56</v>
      </c>
      <c r="B10" s="42" t="s">
        <v>63</v>
      </c>
      <c r="C10" s="50">
        <f>LEN(D10)</f>
        <v>5</v>
      </c>
      <c r="D10" s="59" t="s">
        <v>89</v>
      </c>
    </row>
    <row r="11" spans="1:4" ht="31.2">
      <c r="A11" s="43" t="s">
        <v>56</v>
      </c>
      <c r="B11" s="42" t="s">
        <v>62</v>
      </c>
      <c r="C11" s="50">
        <f>LEN(D11)</f>
        <v>14</v>
      </c>
      <c r="D11" s="59" t="s">
        <v>88</v>
      </c>
    </row>
    <row r="12" spans="1:4" ht="49.2">
      <c r="A12" s="43" t="s">
        <v>56</v>
      </c>
      <c r="B12" s="42" t="s">
        <v>61</v>
      </c>
      <c r="C12" s="38"/>
      <c r="D12" s="58" t="s">
        <v>87</v>
      </c>
    </row>
    <row r="13" spans="1:4" ht="26.4">
      <c r="A13" s="40"/>
      <c r="B13" s="49" t="s">
        <v>86</v>
      </c>
      <c r="C13" s="38"/>
      <c r="D13" s="57" t="s">
        <v>85</v>
      </c>
    </row>
    <row r="14" spans="1:4" ht="52.8">
      <c r="A14" s="40"/>
      <c r="B14" s="48" t="s">
        <v>84</v>
      </c>
      <c r="C14" s="38"/>
      <c r="D14" s="57" t="s">
        <v>83</v>
      </c>
    </row>
    <row r="15" spans="1:4" ht="36">
      <c r="A15" s="40"/>
      <c r="B15" s="47" t="s">
        <v>58</v>
      </c>
      <c r="C15" s="38"/>
      <c r="D15" s="57" t="s">
        <v>82</v>
      </c>
    </row>
    <row r="16" spans="1:4" ht="36">
      <c r="A16" s="40"/>
      <c r="B16" s="42" t="s">
        <v>57</v>
      </c>
      <c r="C16" s="38"/>
      <c r="D16" s="57" t="s">
        <v>81</v>
      </c>
    </row>
    <row r="17" spans="1:4" ht="40.799999999999997" customHeight="1">
      <c r="A17" s="43" t="s">
        <v>56</v>
      </c>
      <c r="B17" s="42" t="s">
        <v>55</v>
      </c>
      <c r="C17" s="38"/>
      <c r="D17" s="57" t="s">
        <v>80</v>
      </c>
    </row>
    <row r="18" spans="1:4" ht="37.200000000000003" customHeight="1" thickBot="1">
      <c r="A18" s="40"/>
      <c r="B18" s="39" t="s">
        <v>54</v>
      </c>
      <c r="C18" s="38"/>
      <c r="D18" s="56" t="s">
        <v>79</v>
      </c>
    </row>
  </sheetData>
  <phoneticPr fontId="2"/>
  <dataValidations count="4">
    <dataValidation type="list" allowBlank="1" showInputMessage="1" showErrorMessage="1" sqref="D17">
      <formula1>"添付した,用意ができ次第送付する"</formula1>
    </dataValidation>
    <dataValidation type="list" allowBlank="1" showInputMessage="1" showErrorMessage="1" sqref="D18">
      <formula1>"公式サイトのとおり,公式サイト未記載のため、添付する"</formula1>
    </dataValidation>
    <dataValidation imeMode="halfAlpha" allowBlank="1" showInputMessage="1" showErrorMessage="1" sqref="D6:D8 D4 D14"/>
    <dataValidation type="list" imeMode="halfAlpha" allowBlank="1" showInputMessage="1" showErrorMessage="1" sqref="D13">
      <formula1>"料金あり,料金なし"</formula1>
    </dataValidation>
  </dataValidations>
  <hyperlinks>
    <hyperlink ref="D12" r:id="rId1"/>
  </hyperlinks>
  <pageMargins left="0.7" right="0.7" top="0.75" bottom="0.75" header="0.3" footer="0.3"/>
  <pageSetup paperSize="9" scale="48" orientation="landscape"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4"/>
  <sheetViews>
    <sheetView zoomScale="85" zoomScaleNormal="85" workbookViewId="0">
      <selection activeCell="D20" sqref="D20"/>
    </sheetView>
  </sheetViews>
  <sheetFormatPr defaultRowHeight="13.2"/>
  <cols>
    <col min="1" max="1" width="3.69921875" style="1" customWidth="1"/>
    <col min="2" max="2" width="12.5" style="1" bestFit="1" customWidth="1"/>
    <col min="3" max="3" width="6.796875" style="1" bestFit="1" customWidth="1"/>
    <col min="4" max="4" width="65.8984375" style="32" customWidth="1"/>
    <col min="5" max="16384" width="8.796875" style="1"/>
  </cols>
  <sheetData>
    <row r="2" spans="1:17">
      <c r="B2" s="55" t="s">
        <v>111</v>
      </c>
    </row>
    <row r="3" spans="1:17">
      <c r="B3" s="1">
        <f>【100周年】冠付様式３!E9</f>
        <v>0</v>
      </c>
      <c r="D3" s="68">
        <f>B3</f>
        <v>0</v>
      </c>
    </row>
    <row r="4" spans="1:17">
      <c r="B4" s="66">
        <f>【100周年】冠付様式３!E10</f>
        <v>0</v>
      </c>
      <c r="C4" s="1" t="str">
        <f>TEXT(B4,"aaaa")</f>
        <v>土曜日</v>
      </c>
      <c r="D4" s="67" t="str">
        <f>"【開催日】"&amp;TEXT(B4,"yyyy年m月d日")&amp;"（"&amp;C4&amp;"）"&amp;IF(B5=0,"","～"&amp;TEXT(B5,"yyyy年m月d日")&amp;"（"&amp;C5&amp;"）")&amp;IF(B6=0,"",CHAR(10)&amp;B6)</f>
        <v>【開催日】1900年1月0日（土曜日）</v>
      </c>
    </row>
    <row r="5" spans="1:17">
      <c r="B5" s="66">
        <f>【100周年】冠付様式３!E11</f>
        <v>0</v>
      </c>
      <c r="C5" s="1" t="str">
        <f>TEXT(B5,"aaaa")</f>
        <v>土曜日</v>
      </c>
      <c r="D5" s="4">
        <f>B7</f>
        <v>0</v>
      </c>
    </row>
    <row r="6" spans="1:17">
      <c r="B6" s="1">
        <f>【100周年】冠付様式３!E12</f>
        <v>0</v>
      </c>
      <c r="D6" s="4" t="str">
        <f>"【開催場所】"&amp;B8</f>
        <v>【開催場所】0</v>
      </c>
    </row>
    <row r="7" spans="1:17">
      <c r="B7" s="1">
        <f>【100周年】冠付様式３!E13</f>
        <v>0</v>
      </c>
      <c r="D7" s="4" t="str">
        <f>"【主催者】"&amp;B9</f>
        <v>【主催者】0</v>
      </c>
    </row>
    <row r="8" spans="1:17">
      <c r="B8" s="1">
        <f>【100周年】冠付様式３!E14</f>
        <v>0</v>
      </c>
      <c r="D8" s="4" t="str">
        <f>IF(B10="","",HYPERLINK(B10,"公式サイト"))</f>
        <v>公式サイト</v>
      </c>
    </row>
    <row r="9" spans="1:17">
      <c r="B9" s="1">
        <f>【100周年】冠付様式３!E15</f>
        <v>0</v>
      </c>
    </row>
    <row r="10" spans="1:17">
      <c r="B10" s="1">
        <f>【100周年】冠付様式３!E16</f>
        <v>0</v>
      </c>
    </row>
    <row r="12" spans="1:17">
      <c r="A12" s="1" t="s">
        <v>110</v>
      </c>
      <c r="B12" s="1" t="s">
        <v>109</v>
      </c>
      <c r="C12" s="1" t="s">
        <v>108</v>
      </c>
      <c r="D12" s="1">
        <v>1</v>
      </c>
      <c r="F12" s="1">
        <v>2</v>
      </c>
      <c r="G12" s="1">
        <v>3</v>
      </c>
      <c r="H12" s="1">
        <v>4</v>
      </c>
      <c r="I12" s="1">
        <v>5</v>
      </c>
      <c r="J12" s="1">
        <v>6</v>
      </c>
      <c r="K12" s="1">
        <v>7</v>
      </c>
      <c r="L12" s="1">
        <v>8</v>
      </c>
      <c r="M12" s="1">
        <v>9</v>
      </c>
      <c r="N12" s="1">
        <v>10</v>
      </c>
      <c r="O12" s="1">
        <v>11</v>
      </c>
      <c r="P12" s="1">
        <v>12</v>
      </c>
      <c r="Q12" s="1">
        <v>13</v>
      </c>
    </row>
    <row r="13" spans="1:17" s="62" customFormat="1" ht="32.4">
      <c r="A13" s="64"/>
      <c r="B13" s="64"/>
      <c r="C13" s="64"/>
      <c r="D13" s="65" t="s">
        <v>107</v>
      </c>
      <c r="E13" s="65"/>
      <c r="F13" s="65" t="s">
        <v>106</v>
      </c>
      <c r="G13" s="65" t="s">
        <v>105</v>
      </c>
      <c r="H13" s="65" t="s">
        <v>104</v>
      </c>
      <c r="I13" s="65" t="s">
        <v>103</v>
      </c>
      <c r="J13" s="65" t="s">
        <v>102</v>
      </c>
      <c r="K13" s="65" t="s">
        <v>101</v>
      </c>
      <c r="L13" s="65" t="s">
        <v>100</v>
      </c>
      <c r="M13" s="65" t="s">
        <v>99</v>
      </c>
      <c r="N13" s="65" t="s">
        <v>98</v>
      </c>
      <c r="O13" s="65" t="s">
        <v>97</v>
      </c>
      <c r="P13" s="65" t="s">
        <v>96</v>
      </c>
      <c r="Q13" s="65" t="s">
        <v>95</v>
      </c>
    </row>
    <row r="14" spans="1:17" s="62" customFormat="1">
      <c r="A14" s="64"/>
      <c r="B14" s="64"/>
      <c r="C14" s="64"/>
      <c r="D14" s="14" t="str">
        <f>VLOOKUP(D12,【100周年】冠付様式３!$A:$E,5,FALSE)&amp;""</f>
        <v>0</v>
      </c>
      <c r="E14" s="14"/>
      <c r="F14" s="14">
        <f>VLOOKUP(F12,【100周年】冠付様式３!$A:$E,5,FALSE)</f>
        <v>0</v>
      </c>
      <c r="G14" s="63">
        <f>VLOOKUP(G12,【100周年】冠付様式３!$A:$E,5,FALSE)</f>
        <v>0</v>
      </c>
      <c r="H14" s="63">
        <f>IF(VLOOKUP(H12,【100周年】冠付様式３!$A:$E,5,FALSE)="","",VLOOKUP(H12,【100周年】冠付様式３!$A:$E,5,FALSE))</f>
        <v>0</v>
      </c>
      <c r="I14" s="14" t="str">
        <f>VLOOKUP(I12,【100周年】冠付様式３!$A:$E,5,FALSE)&amp;""</f>
        <v/>
      </c>
      <c r="J14" s="14">
        <f>VLOOKUP(J12,【100周年】冠付様式３!$A:$E,5,FALSE)</f>
        <v>0</v>
      </c>
      <c r="K14" s="14">
        <f>VLOOKUP(K12,【100周年】冠付様式３!$A:$E,5,FALSE)</f>
        <v>0</v>
      </c>
      <c r="L14" s="14">
        <f>VLOOKUP(L12,【100周年】冠付様式３!$A:$E,5,FALSE)</f>
        <v>0</v>
      </c>
      <c r="M14" s="14">
        <f>VLOOKUP(M12,【100周年】冠付様式３!$A:$E,5,FALSE)</f>
        <v>0</v>
      </c>
      <c r="N14" s="14" t="str">
        <f>VLOOKUP(N12,【100周年】冠付様式３!$A:$E,5,FALSE)</f>
        <v>料金なし</v>
      </c>
      <c r="O14" s="14">
        <f>VLOOKUP(O12,【100周年】冠付様式３!$A:$E,5,FALSE)</f>
        <v>0</v>
      </c>
      <c r="P14" s="14" t="str">
        <f>VLOOKUP(P12,【100周年】冠付様式３!$A:$E,5,FALSE)&amp;""</f>
        <v/>
      </c>
      <c r="Q14" s="14">
        <f>VLOOKUP(Q12,【100周年】冠付様式３!$A:$E,5,FALSE)</f>
        <v>0</v>
      </c>
    </row>
  </sheetData>
  <phoneticPr fontId="2"/>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showGridLines="0" showRowColHeaders="0" zoomScale="90" zoomScaleNormal="90" workbookViewId="0">
      <selection activeCell="L26" sqref="L26"/>
    </sheetView>
  </sheetViews>
  <sheetFormatPr defaultRowHeight="18"/>
  <cols>
    <col min="12" max="12" width="6.69921875" customWidth="1"/>
  </cols>
  <sheetData/>
  <phoneticPr fontId="2"/>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107"/>
  <sheetViews>
    <sheetView showGridLines="0" tabSelected="1" view="pageBreakPreview" zoomScaleNormal="100" zoomScaleSheetLayoutView="100" workbookViewId="0">
      <selection activeCell="B32" sqref="B32"/>
    </sheetView>
  </sheetViews>
  <sheetFormatPr defaultRowHeight="12.6"/>
  <cols>
    <col min="1" max="1" width="2.3984375" style="69" customWidth="1"/>
    <col min="2" max="2" width="14.59765625" style="69" customWidth="1"/>
    <col min="3" max="3" width="28.19921875" style="69" customWidth="1"/>
    <col min="4" max="4" width="14.59765625" style="69" customWidth="1"/>
    <col min="5" max="5" width="28.19921875" style="69" customWidth="1"/>
    <col min="6" max="6" width="2.3984375" style="69" customWidth="1"/>
    <col min="7" max="16384" width="8.796875" style="69"/>
  </cols>
  <sheetData>
    <row r="1" spans="1:5" ht="14.4" customHeight="1">
      <c r="A1" s="69" t="s">
        <v>112</v>
      </c>
    </row>
    <row r="2" spans="1:5" ht="14.4" customHeight="1">
      <c r="E2" s="70">
        <f ca="1">TODAY()</f>
        <v>45763</v>
      </c>
    </row>
    <row r="3" spans="1:5" ht="14.4" customHeight="1">
      <c r="B3" s="69" t="s">
        <v>113</v>
      </c>
    </row>
    <row r="4" spans="1:5" ht="14.4" customHeight="1">
      <c r="B4" s="71" t="s">
        <v>114</v>
      </c>
    </row>
    <row r="5" spans="1:5" ht="14.4" customHeight="1">
      <c r="B5" s="69" t="s">
        <v>116</v>
      </c>
    </row>
    <row r="6" spans="1:5" ht="14.4" customHeight="1">
      <c r="B6" s="71" t="s">
        <v>115</v>
      </c>
    </row>
    <row r="7" spans="1:5" ht="14.4" customHeight="1">
      <c r="D7" s="72" t="s">
        <v>121</v>
      </c>
      <c r="E7" s="213"/>
    </row>
    <row r="8" spans="1:5" ht="14.4" customHeight="1">
      <c r="D8" s="72" t="s">
        <v>119</v>
      </c>
      <c r="E8" s="213"/>
    </row>
    <row r="9" spans="1:5" ht="14.4" customHeight="1">
      <c r="D9" s="72" t="s">
        <v>120</v>
      </c>
      <c r="E9" s="213"/>
    </row>
    <row r="11" spans="1:5" s="73" customFormat="1" ht="19.2" customHeight="1">
      <c r="B11" s="74" t="s">
        <v>117</v>
      </c>
      <c r="C11" s="74"/>
      <c r="D11" s="74"/>
      <c r="E11" s="74"/>
    </row>
    <row r="13" spans="1:5" ht="17.399999999999999" customHeight="1">
      <c r="B13" s="75" t="s">
        <v>183</v>
      </c>
    </row>
    <row r="14" spans="1:5" ht="17.399999999999999" customHeight="1">
      <c r="B14" s="69" t="s">
        <v>181</v>
      </c>
    </row>
    <row r="15" spans="1:5" ht="17.399999999999999" customHeight="1">
      <c r="B15" s="69" t="s">
        <v>182</v>
      </c>
    </row>
    <row r="17" spans="2:5">
      <c r="B17" s="76" t="s">
        <v>118</v>
      </c>
      <c r="C17" s="76"/>
      <c r="D17" s="76"/>
      <c r="E17" s="76"/>
    </row>
    <row r="18" spans="2:5">
      <c r="B18" s="69" t="s">
        <v>305</v>
      </c>
    </row>
    <row r="19" spans="2:5" ht="22.2" customHeight="1">
      <c r="B19" s="100" t="s">
        <v>306</v>
      </c>
      <c r="C19" s="76" t="s">
        <v>307</v>
      </c>
      <c r="D19" s="158"/>
      <c r="E19" s="158"/>
    </row>
    <row r="20" spans="2:5">
      <c r="B20" s="79"/>
      <c r="D20" s="80"/>
    </row>
    <row r="21" spans="2:5">
      <c r="B21" s="69" t="s">
        <v>179</v>
      </c>
    </row>
    <row r="22" spans="2:5">
      <c r="B22" s="99" t="s">
        <v>124</v>
      </c>
      <c r="C22" s="226"/>
      <c r="D22" s="226"/>
      <c r="E22" s="226"/>
    </row>
    <row r="23" spans="2:5" s="77" customFormat="1" ht="22.2" customHeight="1">
      <c r="B23" s="96" t="s">
        <v>122</v>
      </c>
      <c r="C23" s="227"/>
      <c r="D23" s="227"/>
      <c r="E23" s="227"/>
    </row>
    <row r="24" spans="2:5">
      <c r="B24" s="99" t="s">
        <v>124</v>
      </c>
      <c r="C24" s="98"/>
      <c r="D24" s="99" t="s">
        <v>124</v>
      </c>
      <c r="E24" s="98"/>
    </row>
    <row r="25" spans="2:5" s="77" customFormat="1" ht="22.2" customHeight="1">
      <c r="B25" s="96" t="s">
        <v>123</v>
      </c>
      <c r="C25" s="196"/>
      <c r="D25" s="96" t="s">
        <v>126</v>
      </c>
      <c r="E25" s="196"/>
    </row>
    <row r="26" spans="2:5" ht="22.2" customHeight="1">
      <c r="B26" s="97" t="s">
        <v>131</v>
      </c>
      <c r="D26" s="97" t="s">
        <v>125</v>
      </c>
      <c r="E26" s="188"/>
    </row>
    <row r="27" spans="2:5" ht="22.2" customHeight="1">
      <c r="B27" s="97" t="s">
        <v>127</v>
      </c>
      <c r="C27" s="191"/>
      <c r="D27" s="97" t="s">
        <v>128</v>
      </c>
      <c r="E27" s="191"/>
    </row>
    <row r="28" spans="2:5" ht="22.2" customHeight="1">
      <c r="B28" s="97" t="s">
        <v>132</v>
      </c>
      <c r="D28" s="97" t="s">
        <v>133</v>
      </c>
    </row>
    <row r="29" spans="2:5">
      <c r="B29" s="99" t="s">
        <v>135</v>
      </c>
      <c r="D29" s="99" t="s">
        <v>130</v>
      </c>
    </row>
    <row r="30" spans="2:5" ht="22.2" customHeight="1">
      <c r="B30" s="96" t="s">
        <v>134</v>
      </c>
      <c r="C30" s="191"/>
      <c r="D30" s="96" t="s">
        <v>129</v>
      </c>
      <c r="E30" s="77"/>
    </row>
    <row r="32" spans="2:5">
      <c r="B32" s="69" t="s">
        <v>185</v>
      </c>
    </row>
    <row r="33" spans="2:5" ht="22.2" customHeight="1">
      <c r="B33" s="100" t="s">
        <v>184</v>
      </c>
      <c r="C33" s="228"/>
      <c r="D33" s="228"/>
      <c r="E33" s="228"/>
    </row>
    <row r="34" spans="2:5" ht="22.2" customHeight="1">
      <c r="B34" s="100" t="s">
        <v>308</v>
      </c>
      <c r="C34" s="78" t="s">
        <v>309</v>
      </c>
      <c r="D34" s="100" t="s">
        <v>189</v>
      </c>
      <c r="E34" s="78"/>
    </row>
    <row r="35" spans="2:5" ht="22.2" customHeight="1">
      <c r="B35" s="100" t="s">
        <v>445</v>
      </c>
      <c r="C35" s="225"/>
      <c r="D35" s="100" t="s">
        <v>446</v>
      </c>
      <c r="E35" s="225"/>
    </row>
    <row r="36" spans="2:5" ht="22.2" customHeight="1">
      <c r="B36" s="100" t="s">
        <v>180</v>
      </c>
      <c r="C36" s="146"/>
      <c r="D36" s="78" t="s">
        <v>138</v>
      </c>
      <c r="E36" s="146"/>
    </row>
    <row r="37" spans="2:5" ht="22.2" customHeight="1">
      <c r="B37" s="100" t="s">
        <v>258</v>
      </c>
      <c r="C37" s="90">
        <f>'様式第４号（収支計画書等）'!K38</f>
        <v>0</v>
      </c>
      <c r="D37" s="100" t="s">
        <v>259</v>
      </c>
      <c r="E37" s="89">
        <f>'様式第４号（収支計画書等）'!K37</f>
        <v>0</v>
      </c>
    </row>
    <row r="38" spans="2:5" ht="22.2" customHeight="1">
      <c r="B38" s="100" t="s">
        <v>186</v>
      </c>
      <c r="C38" s="90">
        <f>'様式第４号（収支計画書等）'!K42</f>
        <v>0</v>
      </c>
      <c r="D38" s="100" t="s">
        <v>417</v>
      </c>
      <c r="E38" s="89">
        <f>'様式第４号（収支計画書等）'!K19</f>
        <v>0</v>
      </c>
    </row>
    <row r="39" spans="2:5" ht="22.2" customHeight="1">
      <c r="B39" s="100" t="s">
        <v>261</v>
      </c>
      <c r="C39" s="89">
        <f>'様式第４号（収支計画書等）'!K44</f>
        <v>0</v>
      </c>
      <c r="D39" s="216" t="s">
        <v>442</v>
      </c>
      <c r="E39" s="88">
        <f>'様式第４号（収支計画書等）'!K47</f>
        <v>0</v>
      </c>
    </row>
    <row r="40" spans="2:5">
      <c r="B40" s="79"/>
      <c r="D40" s="80" t="s">
        <v>321</v>
      </c>
    </row>
    <row r="42" spans="2:5" ht="18" customHeight="1">
      <c r="B42" s="69" t="s">
        <v>310</v>
      </c>
    </row>
    <row r="43" spans="2:5" ht="15.6" customHeight="1">
      <c r="B43" s="69" t="s">
        <v>369</v>
      </c>
    </row>
    <row r="44" spans="2:5" ht="15.6" customHeight="1">
      <c r="B44" s="69" t="s">
        <v>312</v>
      </c>
    </row>
    <row r="45" spans="2:5" ht="15.6" customHeight="1">
      <c r="B45" s="69" t="s">
        <v>356</v>
      </c>
    </row>
    <row r="46" spans="2:5" ht="15.6" customHeight="1">
      <c r="B46" s="69" t="s">
        <v>327</v>
      </c>
    </row>
    <row r="47" spans="2:5" ht="15.6" customHeight="1">
      <c r="B47" s="69" t="s">
        <v>313</v>
      </c>
    </row>
    <row r="48" spans="2:5" ht="15.6" customHeight="1">
      <c r="B48" s="69" t="s">
        <v>358</v>
      </c>
    </row>
    <row r="49" spans="2:5" ht="15.6" customHeight="1">
      <c r="B49" s="69" t="s">
        <v>357</v>
      </c>
    </row>
    <row r="50" spans="2:5" ht="15.6" customHeight="1">
      <c r="B50" s="69" t="s">
        <v>364</v>
      </c>
    </row>
    <row r="51" spans="2:5" ht="15.6" customHeight="1">
      <c r="B51" s="69" t="s">
        <v>365</v>
      </c>
    </row>
    <row r="52" spans="2:5" ht="15.6" customHeight="1">
      <c r="B52" s="69" t="s">
        <v>366</v>
      </c>
    </row>
    <row r="53" spans="2:5">
      <c r="E53" s="95" t="s">
        <v>311</v>
      </c>
    </row>
    <row r="57" spans="2:5" ht="24" customHeight="1"/>
    <row r="58" spans="2:5" ht="24" customHeight="1"/>
    <row r="59" spans="2:5" ht="24" customHeight="1"/>
    <row r="60" spans="2:5" ht="24" customHeight="1"/>
    <row r="61" spans="2:5" ht="24" customHeight="1"/>
    <row r="62" spans="2:5" ht="24" customHeight="1"/>
    <row r="63" spans="2:5" ht="24" customHeight="1"/>
    <row r="64" spans="2:5"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row r="94" ht="24" customHeight="1"/>
    <row r="95" ht="24" customHeight="1"/>
    <row r="96" ht="24" customHeight="1"/>
    <row r="97" ht="24" customHeight="1"/>
    <row r="98" ht="24" customHeight="1"/>
    <row r="99" ht="24" customHeight="1"/>
    <row r="100" ht="24" customHeight="1"/>
    <row r="101" ht="24" customHeight="1"/>
    <row r="102" ht="24" customHeight="1"/>
    <row r="103" ht="24" customHeight="1"/>
    <row r="104" ht="24" customHeight="1"/>
    <row r="105" ht="24" customHeight="1"/>
    <row r="106" ht="24" customHeight="1"/>
    <row r="107" ht="24" customHeight="1"/>
  </sheetData>
  <mergeCells count="3">
    <mergeCell ref="C22:E22"/>
    <mergeCell ref="C23:E23"/>
    <mergeCell ref="C33:E33"/>
  </mergeCells>
  <phoneticPr fontId="2"/>
  <conditionalFormatting sqref="C22:E23 E24:E28 E30 C24:C28">
    <cfRule type="containsBlanks" dxfId="70" priority="10">
      <formula>LEN(TRIM(C22))=0</formula>
    </cfRule>
  </conditionalFormatting>
  <conditionalFormatting sqref="C33:C34 E38 C38 E36 C36">
    <cfRule type="containsBlanks" dxfId="69" priority="9">
      <formula>LEN(TRIM(C33))=0</formula>
    </cfRule>
  </conditionalFormatting>
  <conditionalFormatting sqref="C30">
    <cfRule type="containsBlanks" dxfId="68" priority="8">
      <formula>LEN(TRIM(C30))=0</formula>
    </cfRule>
  </conditionalFormatting>
  <conditionalFormatting sqref="E7:E9">
    <cfRule type="containsBlanks" dxfId="67" priority="7">
      <formula>LEN(TRIM(E7))=0</formula>
    </cfRule>
  </conditionalFormatting>
  <conditionalFormatting sqref="E37 C37">
    <cfRule type="containsBlanks" dxfId="66" priority="6">
      <formula>LEN(TRIM(C37))=0</formula>
    </cfRule>
  </conditionalFormatting>
  <conditionalFormatting sqref="E34">
    <cfRule type="containsBlanks" dxfId="65" priority="3">
      <formula>LEN(TRIM(E34))=0</formula>
    </cfRule>
  </conditionalFormatting>
  <conditionalFormatting sqref="C35">
    <cfRule type="containsBlanks" dxfId="64" priority="2">
      <formula>LEN(TRIM(C35))=0</formula>
    </cfRule>
  </conditionalFormatting>
  <conditionalFormatting sqref="E35">
    <cfRule type="containsBlanks" dxfId="63" priority="1">
      <formula>LEN(TRIM(E35))=0</formula>
    </cfRule>
  </conditionalFormatting>
  <dataValidations count="2">
    <dataValidation imeMode="fullKatakana" allowBlank="1" showInputMessage="1" showErrorMessage="1" sqref="C22:E22 C24 E24"/>
    <dataValidation imeMode="halfAlpha" allowBlank="1" showInputMessage="1" showErrorMessage="1" sqref="C26:C28 E27:E28 E36 C36"/>
  </dataValidations>
  <pageMargins left="0.70866141732283472" right="0.70866141732283472" top="0.55118110236220474" bottom="0.55118110236220474" header="0.31496062992125984" footer="0.31496062992125984"/>
  <pageSetup paperSize="9" scale="84"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リスト!$A$1:$A$7</xm:f>
          </x14:formula1>
          <xm:sqref>E30</xm:sqref>
        </x14:dataValidation>
        <x14:dataValidation type="list" allowBlank="1" showInputMessage="1" showErrorMessage="1">
          <x14:formula1>
            <xm:f>リスト!$N$6:$N$8</xm:f>
          </x14:formula1>
          <xm:sqref>C35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52"/>
  <sheetViews>
    <sheetView showGridLines="0" showRowColHeaders="0" view="pageBreakPreview" zoomScaleNormal="100" zoomScaleSheetLayoutView="100" workbookViewId="0"/>
  </sheetViews>
  <sheetFormatPr defaultRowHeight="12.6"/>
  <cols>
    <col min="1" max="1" width="2.3984375" style="69" customWidth="1"/>
    <col min="2" max="2" width="14.59765625" style="69" customWidth="1"/>
    <col min="3" max="3" width="28.19921875" style="69" customWidth="1"/>
    <col min="4" max="4" width="14.59765625" style="69" customWidth="1"/>
    <col min="5" max="5" width="28.19921875" style="69" customWidth="1"/>
    <col min="6" max="6" width="2.3984375" style="69" customWidth="1"/>
    <col min="7" max="16384" width="8.796875" style="69"/>
  </cols>
  <sheetData>
    <row r="1" spans="1:5" ht="14.4" customHeight="1">
      <c r="A1" s="69" t="s">
        <v>221</v>
      </c>
    </row>
    <row r="2" spans="1:5" ht="14.4" customHeight="1">
      <c r="E2" s="70">
        <f ca="1">TODAY()</f>
        <v>45763</v>
      </c>
    </row>
    <row r="4" spans="1:5" ht="14.4" customHeight="1">
      <c r="B4" s="69" t="s">
        <v>113</v>
      </c>
    </row>
    <row r="5" spans="1:5" ht="14.4" customHeight="1">
      <c r="B5" s="71" t="s">
        <v>114</v>
      </c>
    </row>
    <row r="6" spans="1:5" ht="14.4" customHeight="1">
      <c r="B6" s="69" t="s">
        <v>116</v>
      </c>
    </row>
    <row r="7" spans="1:5" ht="14.4" customHeight="1">
      <c r="B7" s="71" t="s">
        <v>115</v>
      </c>
    </row>
    <row r="8" spans="1:5" ht="14.4" customHeight="1">
      <c r="B8" s="71"/>
    </row>
    <row r="9" spans="1:5" ht="14.4" customHeight="1">
      <c r="D9" s="72" t="s">
        <v>121</v>
      </c>
      <c r="E9" s="192">
        <f>'様式第１号（申請書）'!E7</f>
        <v>0</v>
      </c>
    </row>
    <row r="10" spans="1:5" ht="14.4" customHeight="1">
      <c r="D10" s="72" t="s">
        <v>119</v>
      </c>
      <c r="E10" s="192">
        <f>'様式第１号（申請書）'!E8</f>
        <v>0</v>
      </c>
    </row>
    <row r="11" spans="1:5" ht="14.4" customHeight="1">
      <c r="D11" s="72" t="s">
        <v>120</v>
      </c>
      <c r="E11" s="192">
        <f>'様式第１号（申請書）'!E9</f>
        <v>0</v>
      </c>
    </row>
    <row r="13" spans="1:5" s="73" customFormat="1" ht="19.2" customHeight="1">
      <c r="B13" s="74" t="s">
        <v>200</v>
      </c>
      <c r="C13" s="74"/>
      <c r="D13" s="74"/>
      <c r="E13" s="74"/>
    </row>
    <row r="15" spans="1:5" ht="17.399999999999999" customHeight="1">
      <c r="B15" s="75" t="s">
        <v>183</v>
      </c>
    </row>
    <row r="16" spans="1:5" ht="17.399999999999999" customHeight="1">
      <c r="B16" s="69" t="s">
        <v>201</v>
      </c>
    </row>
    <row r="18" spans="2:5">
      <c r="B18" s="76" t="s">
        <v>118</v>
      </c>
      <c r="C18" s="76"/>
      <c r="D18" s="76"/>
      <c r="E18" s="76"/>
    </row>
    <row r="20" spans="2:5" ht="19.95" customHeight="1">
      <c r="B20" s="69" t="s">
        <v>202</v>
      </c>
    </row>
    <row r="21" spans="2:5" ht="19.95" customHeight="1">
      <c r="B21" s="69" t="s">
        <v>203</v>
      </c>
    </row>
    <row r="22" spans="2:5" ht="19.95" customHeight="1">
      <c r="B22" s="69" t="s">
        <v>204</v>
      </c>
    </row>
    <row r="23" spans="2:5" ht="19.95" customHeight="1">
      <c r="B23" s="69" t="s">
        <v>205</v>
      </c>
    </row>
    <row r="24" spans="2:5" ht="19.95" customHeight="1">
      <c r="B24" s="69" t="s">
        <v>206</v>
      </c>
    </row>
    <row r="25" spans="2:5" ht="19.95" customHeight="1">
      <c r="B25" s="69" t="s">
        <v>374</v>
      </c>
    </row>
    <row r="26" spans="2:5" ht="19.95" customHeight="1">
      <c r="B26" s="69" t="s">
        <v>375</v>
      </c>
    </row>
    <row r="27" spans="2:5" ht="19.95" customHeight="1">
      <c r="B27" s="69" t="s">
        <v>376</v>
      </c>
    </row>
    <row r="28" spans="2:5" ht="19.95" customHeight="1">
      <c r="B28" s="69" t="s">
        <v>207</v>
      </c>
    </row>
    <row r="29" spans="2:5" ht="19.95" customHeight="1">
      <c r="B29" s="69" t="s">
        <v>373</v>
      </c>
    </row>
    <row r="30" spans="2:5" ht="19.95" customHeight="1">
      <c r="B30" s="69" t="s">
        <v>208</v>
      </c>
    </row>
    <row r="31" spans="2:5" ht="19.95" customHeight="1">
      <c r="B31" s="69" t="s">
        <v>209</v>
      </c>
    </row>
    <row r="32" spans="2:5" ht="19.95" customHeight="1">
      <c r="B32" s="69" t="s">
        <v>372</v>
      </c>
    </row>
    <row r="33" spans="2:5" ht="19.95" customHeight="1"/>
    <row r="34" spans="2:5" ht="19.95" customHeight="1">
      <c r="B34" s="69" t="s">
        <v>210</v>
      </c>
    </row>
    <row r="35" spans="2:5" ht="19.95" customHeight="1">
      <c r="B35" s="69" t="s">
        <v>211</v>
      </c>
    </row>
    <row r="36" spans="2:5" ht="19.95" customHeight="1">
      <c r="B36" s="69" t="s">
        <v>212</v>
      </c>
    </row>
    <row r="37" spans="2:5" ht="19.95" customHeight="1">
      <c r="B37" s="69" t="s">
        <v>213</v>
      </c>
    </row>
    <row r="38" spans="2:5" ht="24" customHeight="1"/>
    <row r="39" spans="2:5" ht="24" customHeight="1">
      <c r="E39" s="95" t="s">
        <v>214</v>
      </c>
    </row>
    <row r="40" spans="2:5" ht="24" customHeight="1"/>
    <row r="41" spans="2:5" ht="24" customHeight="1"/>
    <row r="42" spans="2:5" ht="24" customHeight="1"/>
    <row r="43" spans="2:5" ht="24" customHeight="1"/>
    <row r="44" spans="2:5" ht="24" customHeight="1"/>
    <row r="45" spans="2:5" ht="24" customHeight="1"/>
    <row r="46" spans="2:5" ht="24" customHeight="1"/>
    <row r="47" spans="2:5" ht="24" customHeight="1"/>
    <row r="48" spans="2:5" ht="24" customHeight="1"/>
    <row r="49" ht="24" customHeight="1"/>
    <row r="50" ht="24" customHeight="1"/>
    <row r="51" ht="24" customHeight="1"/>
    <row r="52" ht="24" customHeight="1"/>
  </sheetData>
  <phoneticPr fontId="2"/>
  <pageMargins left="0.70866141732283472" right="0.70866141732283472" top="0.55118110236220474" bottom="0.55118110236220474" header="0.31496062992125984" footer="0.31496062992125984"/>
  <pageSetup paperSize="9" scale="88"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P97"/>
  <sheetViews>
    <sheetView showGridLines="0" showRowColHeaders="0" view="pageBreakPreview" zoomScale="80" zoomScaleNormal="80" zoomScaleSheetLayoutView="80" workbookViewId="0"/>
  </sheetViews>
  <sheetFormatPr defaultColWidth="4.796875" defaultRowHeight="26.25" customHeight="1"/>
  <cols>
    <col min="1" max="1" width="3" style="69" customWidth="1"/>
    <col min="2" max="12" width="4.796875" style="69"/>
    <col min="13" max="13" width="7.59765625" style="69" customWidth="1"/>
    <col min="14" max="20" width="4.796875" style="69"/>
    <col min="21" max="21" width="9.296875" style="69" customWidth="1"/>
    <col min="22" max="38" width="4.796875" style="69"/>
    <col min="39" max="39" width="7.796875" style="69" customWidth="1"/>
    <col min="40" max="40" width="3" style="101" customWidth="1"/>
    <col min="41" max="16384" width="4.796875" style="69"/>
  </cols>
  <sheetData>
    <row r="1" spans="1:42" ht="14.4" customHeight="1">
      <c r="A1" s="69" t="s">
        <v>222</v>
      </c>
    </row>
    <row r="2" spans="1:42" s="117" customFormat="1" ht="34.799999999999997" customHeight="1">
      <c r="B2" s="308" t="s">
        <v>262</v>
      </c>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N2" s="118"/>
    </row>
    <row r="3" spans="1:42" ht="21.75" customHeight="1">
      <c r="B3" s="102"/>
      <c r="C3" s="102"/>
      <c r="D3" s="102"/>
      <c r="E3" s="102"/>
    </row>
    <row r="4" spans="1:42" ht="26.25" customHeight="1">
      <c r="B4" s="102" t="s">
        <v>387</v>
      </c>
      <c r="C4" s="102"/>
      <c r="D4" s="102"/>
      <c r="E4" s="102"/>
      <c r="G4" s="103"/>
      <c r="H4" s="103"/>
      <c r="I4" s="103"/>
      <c r="J4" s="103"/>
      <c r="K4" s="103"/>
      <c r="L4" s="103"/>
      <c r="M4" s="103"/>
      <c r="N4" s="103"/>
      <c r="O4" s="103"/>
      <c r="P4" s="103"/>
      <c r="Q4" s="103"/>
      <c r="R4" s="103"/>
      <c r="S4" s="103"/>
      <c r="T4" s="103"/>
      <c r="U4" s="103"/>
      <c r="V4" s="236"/>
      <c r="W4" s="236"/>
      <c r="X4" s="236"/>
      <c r="Y4" s="236"/>
      <c r="Z4" s="236"/>
      <c r="AA4" s="236"/>
      <c r="AB4" s="236"/>
    </row>
    <row r="5" spans="1:42" ht="26.25" customHeight="1">
      <c r="B5" s="237" t="s">
        <v>388</v>
      </c>
      <c r="C5" s="238"/>
      <c r="D5" s="238"/>
      <c r="E5" s="238"/>
      <c r="F5" s="239"/>
      <c r="G5" s="243">
        <f>'様式第１号（申請書）'!C33</f>
        <v>0</v>
      </c>
      <c r="H5" s="244"/>
      <c r="I5" s="244"/>
      <c r="J5" s="244"/>
      <c r="K5" s="244"/>
      <c r="L5" s="244"/>
      <c r="M5" s="244"/>
      <c r="N5" s="244"/>
      <c r="O5" s="244"/>
      <c r="P5" s="244"/>
      <c r="Q5" s="244"/>
      <c r="R5" s="124"/>
      <c r="S5" s="125"/>
      <c r="T5" s="125"/>
      <c r="U5" s="126"/>
      <c r="V5" s="247" t="s">
        <v>136</v>
      </c>
      <c r="W5" s="248"/>
      <c r="X5" s="248"/>
      <c r="Y5" s="248"/>
      <c r="Z5" s="248"/>
      <c r="AA5" s="248"/>
      <c r="AB5" s="248"/>
      <c r="AC5" s="248"/>
      <c r="AD5" s="248"/>
      <c r="AE5" s="248"/>
      <c r="AF5" s="248"/>
      <c r="AG5" s="248"/>
      <c r="AH5" s="248"/>
      <c r="AI5" s="248"/>
      <c r="AJ5" s="248"/>
      <c r="AK5" s="248"/>
      <c r="AL5" s="248"/>
      <c r="AM5" s="249"/>
      <c r="AN5" s="119"/>
    </row>
    <row r="6" spans="1:42" ht="26.25" customHeight="1">
      <c r="B6" s="240"/>
      <c r="C6" s="241"/>
      <c r="D6" s="241"/>
      <c r="E6" s="241"/>
      <c r="F6" s="242"/>
      <c r="G6" s="245"/>
      <c r="H6" s="246"/>
      <c r="I6" s="246"/>
      <c r="J6" s="246"/>
      <c r="K6" s="246"/>
      <c r="L6" s="246"/>
      <c r="M6" s="246"/>
      <c r="N6" s="246"/>
      <c r="O6" s="246"/>
      <c r="P6" s="246"/>
      <c r="Q6" s="246"/>
      <c r="R6" s="104" t="s">
        <v>137</v>
      </c>
      <c r="S6" s="104"/>
      <c r="T6" s="104"/>
      <c r="U6" s="105">
        <f>LEN(G5)</f>
        <v>1</v>
      </c>
      <c r="V6" s="250"/>
      <c r="W6" s="251"/>
      <c r="X6" s="251"/>
      <c r="Y6" s="251"/>
      <c r="Z6" s="251"/>
      <c r="AA6" s="251"/>
      <c r="AB6" s="251"/>
      <c r="AC6" s="251"/>
      <c r="AD6" s="251"/>
      <c r="AE6" s="251"/>
      <c r="AF6" s="251"/>
      <c r="AG6" s="251"/>
      <c r="AH6" s="251"/>
      <c r="AI6" s="251"/>
      <c r="AJ6" s="251"/>
      <c r="AK6" s="251"/>
      <c r="AL6" s="251"/>
      <c r="AM6" s="252"/>
      <c r="AN6" s="119"/>
    </row>
    <row r="7" spans="1:42" ht="41.25" customHeight="1">
      <c r="B7" s="229" t="s">
        <v>223</v>
      </c>
      <c r="C7" s="230"/>
      <c r="D7" s="230"/>
      <c r="E7" s="230"/>
      <c r="F7" s="231"/>
      <c r="G7" s="232" t="s">
        <v>224</v>
      </c>
      <c r="H7" s="233"/>
      <c r="I7" s="233"/>
      <c r="J7" s="233"/>
      <c r="K7" s="233"/>
      <c r="L7" s="233"/>
      <c r="M7" s="233"/>
      <c r="N7" s="233"/>
      <c r="O7" s="233"/>
      <c r="P7" s="233"/>
      <c r="Q7" s="233"/>
      <c r="R7" s="233"/>
      <c r="S7" s="233"/>
      <c r="T7" s="233"/>
      <c r="U7" s="234"/>
      <c r="V7" s="235" t="s">
        <v>241</v>
      </c>
      <c r="W7" s="235"/>
      <c r="X7" s="235"/>
      <c r="Y7" s="235"/>
      <c r="Z7" s="235"/>
      <c r="AA7" s="235"/>
      <c r="AB7" s="235"/>
      <c r="AC7" s="235"/>
      <c r="AD7" s="235"/>
      <c r="AE7" s="235"/>
      <c r="AF7" s="235"/>
      <c r="AG7" s="235"/>
      <c r="AH7" s="235"/>
      <c r="AI7" s="235"/>
      <c r="AJ7" s="235"/>
      <c r="AK7" s="235"/>
      <c r="AL7" s="235"/>
      <c r="AM7" s="235"/>
      <c r="AN7" s="119"/>
      <c r="AP7" s="106"/>
    </row>
    <row r="8" spans="1:42" ht="61.5" customHeight="1">
      <c r="B8" s="229" t="s">
        <v>230</v>
      </c>
      <c r="C8" s="230"/>
      <c r="D8" s="230"/>
      <c r="E8" s="230"/>
      <c r="F8" s="231"/>
      <c r="G8" s="232" t="s">
        <v>225</v>
      </c>
      <c r="H8" s="233"/>
      <c r="I8" s="233"/>
      <c r="J8" s="233"/>
      <c r="K8" s="233"/>
      <c r="L8" s="233"/>
      <c r="M8" s="233"/>
      <c r="N8" s="233"/>
      <c r="O8" s="233"/>
      <c r="P8" s="233"/>
      <c r="Q8" s="233"/>
      <c r="R8" s="233"/>
      <c r="S8" s="233"/>
      <c r="T8" s="233"/>
      <c r="U8" s="234"/>
      <c r="V8" s="235" t="s">
        <v>242</v>
      </c>
      <c r="W8" s="235"/>
      <c r="X8" s="235"/>
      <c r="Y8" s="235"/>
      <c r="Z8" s="235"/>
      <c r="AA8" s="235"/>
      <c r="AB8" s="235"/>
      <c r="AC8" s="235"/>
      <c r="AD8" s="235"/>
      <c r="AE8" s="235"/>
      <c r="AF8" s="235"/>
      <c r="AG8" s="235"/>
      <c r="AH8" s="235"/>
      <c r="AI8" s="235"/>
      <c r="AJ8" s="235"/>
      <c r="AK8" s="235"/>
      <c r="AL8" s="235"/>
      <c r="AM8" s="235"/>
      <c r="AN8" s="119"/>
      <c r="AP8" s="106"/>
    </row>
    <row r="9" spans="1:42" ht="41.25" customHeight="1">
      <c r="B9" s="229" t="s">
        <v>237</v>
      </c>
      <c r="C9" s="230"/>
      <c r="D9" s="230"/>
      <c r="E9" s="230"/>
      <c r="F9" s="231"/>
      <c r="G9" s="329">
        <f>'様式第１号（申請書）'!C36</f>
        <v>0</v>
      </c>
      <c r="H9" s="330"/>
      <c r="I9" s="330"/>
      <c r="J9" s="330"/>
      <c r="K9" s="330"/>
      <c r="L9" s="330"/>
      <c r="M9" s="330"/>
      <c r="N9" s="147" t="s">
        <v>138</v>
      </c>
      <c r="O9" s="330">
        <f>'様式第１号（申請書）'!E36</f>
        <v>0</v>
      </c>
      <c r="P9" s="330"/>
      <c r="Q9" s="330"/>
      <c r="R9" s="330"/>
      <c r="S9" s="330"/>
      <c r="T9" s="330"/>
      <c r="U9" s="331"/>
      <c r="V9" s="235" t="s">
        <v>239</v>
      </c>
      <c r="W9" s="235"/>
      <c r="X9" s="235"/>
      <c r="Y9" s="235"/>
      <c r="Z9" s="235"/>
      <c r="AA9" s="235"/>
      <c r="AB9" s="235"/>
      <c r="AC9" s="235"/>
      <c r="AD9" s="235"/>
      <c r="AE9" s="235"/>
      <c r="AF9" s="235"/>
      <c r="AG9" s="235"/>
      <c r="AH9" s="235"/>
      <c r="AI9" s="235"/>
      <c r="AJ9" s="235"/>
      <c r="AK9" s="235"/>
      <c r="AL9" s="235"/>
      <c r="AM9" s="235"/>
      <c r="AN9" s="119"/>
      <c r="AP9" s="106"/>
    </row>
    <row r="10" spans="1:42" ht="41.25" customHeight="1">
      <c r="B10" s="229" t="s">
        <v>238</v>
      </c>
      <c r="C10" s="230"/>
      <c r="D10" s="230"/>
      <c r="E10" s="230"/>
      <c r="F10" s="231"/>
      <c r="G10" s="326">
        <f>'様式第１号（申請書）'!E34</f>
        <v>0</v>
      </c>
      <c r="H10" s="327"/>
      <c r="I10" s="327"/>
      <c r="J10" s="327"/>
      <c r="K10" s="327"/>
      <c r="L10" s="327"/>
      <c r="M10" s="327"/>
      <c r="N10" s="327"/>
      <c r="O10" s="327"/>
      <c r="P10" s="327"/>
      <c r="Q10" s="327"/>
      <c r="R10" s="327"/>
      <c r="S10" s="327"/>
      <c r="T10" s="327"/>
      <c r="U10" s="328"/>
      <c r="V10" s="235" t="s">
        <v>240</v>
      </c>
      <c r="W10" s="235"/>
      <c r="X10" s="235"/>
      <c r="Y10" s="235"/>
      <c r="Z10" s="235"/>
      <c r="AA10" s="235"/>
      <c r="AB10" s="235"/>
      <c r="AC10" s="235"/>
      <c r="AD10" s="235"/>
      <c r="AE10" s="235"/>
      <c r="AF10" s="235"/>
      <c r="AG10" s="235"/>
      <c r="AH10" s="235"/>
      <c r="AI10" s="235"/>
      <c r="AJ10" s="235"/>
      <c r="AK10" s="235"/>
      <c r="AL10" s="235"/>
      <c r="AM10" s="235"/>
      <c r="AN10" s="119"/>
      <c r="AP10" s="106"/>
    </row>
    <row r="11" spans="1:42" ht="26.25" customHeight="1">
      <c r="B11" s="107"/>
      <c r="C11" s="107"/>
      <c r="D11" s="107"/>
      <c r="E11" s="107"/>
      <c r="F11" s="107"/>
      <c r="G11" s="107"/>
      <c r="H11" s="107"/>
      <c r="I11" s="107"/>
      <c r="J11" s="107"/>
      <c r="K11" s="107"/>
      <c r="L11" s="107"/>
      <c r="M11" s="107"/>
      <c r="N11" s="107"/>
      <c r="O11" s="107"/>
      <c r="P11" s="107"/>
      <c r="Q11" s="107"/>
      <c r="R11" s="107"/>
      <c r="S11" s="107"/>
      <c r="T11" s="107"/>
      <c r="U11" s="107"/>
      <c r="AD11" s="106"/>
    </row>
    <row r="12" spans="1:42" ht="26.25" customHeight="1">
      <c r="B12" s="102" t="s">
        <v>139</v>
      </c>
      <c r="C12" s="102"/>
      <c r="D12" s="102"/>
      <c r="E12" s="102"/>
      <c r="G12" s="103"/>
      <c r="H12" s="103"/>
      <c r="I12" s="103"/>
      <c r="J12" s="103"/>
      <c r="K12" s="103"/>
      <c r="L12" s="103"/>
      <c r="M12" s="103"/>
      <c r="N12" s="103"/>
      <c r="O12" s="103"/>
      <c r="P12" s="103"/>
      <c r="Q12" s="103"/>
      <c r="R12" s="103"/>
      <c r="S12" s="103"/>
      <c r="T12" s="103"/>
      <c r="U12" s="103"/>
    </row>
    <row r="13" spans="1:42" ht="26.25" customHeight="1">
      <c r="B13" s="102" t="s">
        <v>226</v>
      </c>
      <c r="C13" s="102"/>
      <c r="D13" s="102"/>
      <c r="E13" s="102"/>
      <c r="G13" s="103"/>
      <c r="H13" s="103"/>
      <c r="I13" s="103"/>
      <c r="J13" s="103"/>
      <c r="K13" s="103"/>
      <c r="L13" s="103"/>
      <c r="M13" s="103"/>
      <c r="N13" s="103"/>
      <c r="O13" s="103"/>
      <c r="P13" s="103"/>
      <c r="Q13" s="103"/>
      <c r="R13" s="103"/>
      <c r="S13" s="103"/>
      <c r="T13" s="103"/>
      <c r="U13" s="103"/>
    </row>
    <row r="14" spans="1:42" ht="26.25" customHeight="1">
      <c r="B14" s="255" t="s">
        <v>140</v>
      </c>
      <c r="C14" s="256"/>
      <c r="D14" s="256"/>
      <c r="E14" s="256"/>
      <c r="F14" s="257"/>
      <c r="G14" s="262"/>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4"/>
      <c r="AG14" s="235" t="s">
        <v>141</v>
      </c>
      <c r="AH14" s="235"/>
      <c r="AI14" s="235"/>
      <c r="AJ14" s="235"/>
      <c r="AK14" s="235"/>
      <c r="AL14" s="235"/>
      <c r="AM14" s="235"/>
      <c r="AN14" s="119"/>
    </row>
    <row r="15" spans="1:42" ht="26.25" customHeight="1">
      <c r="B15" s="261"/>
      <c r="C15" s="259"/>
      <c r="D15" s="259"/>
      <c r="E15" s="259"/>
      <c r="F15" s="260"/>
      <c r="G15" s="268"/>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7"/>
      <c r="AG15" s="235"/>
      <c r="AH15" s="235"/>
      <c r="AI15" s="235"/>
      <c r="AJ15" s="235"/>
      <c r="AK15" s="235"/>
      <c r="AL15" s="235"/>
      <c r="AM15" s="235"/>
      <c r="AN15" s="119"/>
    </row>
    <row r="16" spans="1:42" ht="26.25" customHeight="1">
      <c r="B16" s="261"/>
      <c r="C16" s="259"/>
      <c r="D16" s="259"/>
      <c r="E16" s="259"/>
      <c r="F16" s="260"/>
      <c r="G16" s="268"/>
      <c r="H16" s="266"/>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7"/>
      <c r="AG16" s="235"/>
      <c r="AH16" s="235"/>
      <c r="AI16" s="235"/>
      <c r="AJ16" s="235"/>
      <c r="AK16" s="235"/>
      <c r="AL16" s="235"/>
      <c r="AM16" s="235"/>
      <c r="AN16" s="119"/>
    </row>
    <row r="17" spans="2:40" ht="26.25" customHeight="1">
      <c r="B17" s="261"/>
      <c r="C17" s="259"/>
      <c r="D17" s="259"/>
      <c r="E17" s="259"/>
      <c r="F17" s="260"/>
      <c r="G17" s="268"/>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7"/>
      <c r="AG17" s="235"/>
      <c r="AH17" s="235"/>
      <c r="AI17" s="235"/>
      <c r="AJ17" s="235"/>
      <c r="AK17" s="235"/>
      <c r="AL17" s="235"/>
      <c r="AM17" s="235"/>
      <c r="AN17" s="119"/>
    </row>
    <row r="18" spans="2:40" ht="26.25" customHeight="1">
      <c r="B18" s="272" t="s">
        <v>137</v>
      </c>
      <c r="C18" s="253"/>
      <c r="D18" s="253"/>
      <c r="E18" s="253">
        <f>LEN(G14)</f>
        <v>0</v>
      </c>
      <c r="F18" s="254"/>
      <c r="G18" s="269"/>
      <c r="H18" s="270"/>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1"/>
      <c r="AG18" s="235"/>
      <c r="AH18" s="235"/>
      <c r="AI18" s="235"/>
      <c r="AJ18" s="235"/>
      <c r="AK18" s="235"/>
      <c r="AL18" s="235"/>
      <c r="AM18" s="235"/>
      <c r="AN18" s="119"/>
    </row>
    <row r="19" spans="2:40" ht="26.25" customHeight="1">
      <c r="B19" s="102"/>
      <c r="C19" s="102"/>
      <c r="D19" s="102"/>
      <c r="E19" s="102"/>
      <c r="G19" s="103"/>
      <c r="H19" s="103"/>
      <c r="I19" s="103"/>
      <c r="J19" s="103"/>
      <c r="K19" s="103"/>
      <c r="L19" s="103"/>
      <c r="M19" s="103"/>
      <c r="N19" s="103"/>
      <c r="O19" s="103"/>
      <c r="P19" s="103"/>
      <c r="Q19" s="103"/>
      <c r="R19" s="103"/>
      <c r="S19" s="103"/>
      <c r="T19" s="103"/>
      <c r="U19" s="103"/>
    </row>
    <row r="20" spans="2:40" ht="26.25" customHeight="1">
      <c r="B20" s="108" t="s">
        <v>227</v>
      </c>
      <c r="C20" s="109"/>
      <c r="D20" s="109"/>
      <c r="E20" s="109"/>
      <c r="F20" s="109"/>
      <c r="G20" s="87"/>
      <c r="H20" s="87"/>
      <c r="I20" s="87"/>
      <c r="J20" s="87"/>
      <c r="K20" s="87"/>
      <c r="L20" s="87"/>
      <c r="M20" s="87"/>
      <c r="N20" s="87"/>
      <c r="O20" s="87"/>
      <c r="P20" s="87"/>
      <c r="Q20" s="87"/>
      <c r="R20" s="87"/>
      <c r="S20" s="87"/>
      <c r="T20" s="87"/>
      <c r="U20" s="87"/>
    </row>
    <row r="21" spans="2:40" ht="26.25" customHeight="1">
      <c r="B21" s="273" t="s">
        <v>142</v>
      </c>
      <c r="C21" s="274"/>
      <c r="D21" s="274"/>
      <c r="E21" s="274"/>
      <c r="F21" s="275"/>
      <c r="G21" s="301" t="s">
        <v>411</v>
      </c>
      <c r="H21" s="302"/>
      <c r="I21" s="302"/>
      <c r="J21" s="303"/>
      <c r="K21" s="303"/>
      <c r="L21" s="303"/>
      <c r="M21" s="110"/>
      <c r="N21" s="110"/>
      <c r="O21" s="111"/>
      <c r="P21" s="110"/>
      <c r="Q21" s="194" t="s">
        <v>228</v>
      </c>
      <c r="R21" s="111"/>
      <c r="S21" s="111"/>
      <c r="T21" s="111"/>
      <c r="U21" s="111"/>
      <c r="V21" s="111"/>
      <c r="W21" s="111"/>
      <c r="X21" s="111"/>
      <c r="Y21" s="111"/>
      <c r="Z21" s="111"/>
      <c r="AA21" s="111"/>
      <c r="AB21" s="111"/>
      <c r="AC21" s="111"/>
      <c r="AD21" s="111"/>
      <c r="AE21" s="111"/>
      <c r="AF21" s="112"/>
      <c r="AG21" s="247" t="s">
        <v>143</v>
      </c>
      <c r="AH21" s="248"/>
      <c r="AI21" s="248"/>
      <c r="AJ21" s="248"/>
      <c r="AK21" s="248"/>
      <c r="AL21" s="248"/>
      <c r="AM21" s="249"/>
      <c r="AN21" s="119"/>
    </row>
    <row r="22" spans="2:40" ht="26.25" customHeight="1">
      <c r="B22" s="276"/>
      <c r="C22" s="277"/>
      <c r="D22" s="277"/>
      <c r="E22" s="277"/>
      <c r="F22" s="278"/>
      <c r="G22" s="304" t="s">
        <v>412</v>
      </c>
      <c r="H22" s="305"/>
      <c r="I22" s="305"/>
      <c r="J22" s="305"/>
      <c r="K22" s="305"/>
      <c r="L22" s="305"/>
      <c r="M22" s="305"/>
      <c r="N22" s="305"/>
      <c r="O22" s="305"/>
      <c r="P22" s="305"/>
      <c r="Q22" s="305"/>
      <c r="R22" s="195"/>
      <c r="S22" s="306" t="s">
        <v>410</v>
      </c>
      <c r="T22" s="306"/>
      <c r="U22" s="306"/>
      <c r="V22" s="306"/>
      <c r="W22" s="306"/>
      <c r="X22" s="306"/>
      <c r="Y22" s="306"/>
      <c r="Z22" s="306"/>
      <c r="AA22" s="306"/>
      <c r="AB22" s="306"/>
      <c r="AC22" s="306"/>
      <c r="AD22" s="306"/>
      <c r="AE22" s="306"/>
      <c r="AF22" s="307"/>
      <c r="AG22" s="279"/>
      <c r="AH22" s="280"/>
      <c r="AI22" s="280"/>
      <c r="AJ22" s="280"/>
      <c r="AK22" s="280"/>
      <c r="AL22" s="280"/>
      <c r="AM22" s="281"/>
      <c r="AN22" s="119"/>
    </row>
    <row r="23" spans="2:40" ht="26.25" customHeight="1">
      <c r="B23" s="255" t="s">
        <v>144</v>
      </c>
      <c r="C23" s="282"/>
      <c r="D23" s="282"/>
      <c r="E23" s="282"/>
      <c r="F23" s="283"/>
      <c r="G23" s="265"/>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5"/>
      <c r="AG23" s="279"/>
      <c r="AH23" s="280"/>
      <c r="AI23" s="280"/>
      <c r="AJ23" s="280"/>
      <c r="AK23" s="280"/>
      <c r="AL23" s="280"/>
      <c r="AM23" s="281"/>
      <c r="AN23" s="119"/>
    </row>
    <row r="24" spans="2:40" ht="26.25" customHeight="1">
      <c r="B24" s="272" t="s">
        <v>137</v>
      </c>
      <c r="C24" s="253"/>
      <c r="D24" s="253"/>
      <c r="E24" s="253">
        <f>LEN(G23)</f>
        <v>0</v>
      </c>
      <c r="F24" s="254"/>
      <c r="G24" s="286"/>
      <c r="H24" s="287"/>
      <c r="I24" s="287"/>
      <c r="J24" s="287"/>
      <c r="K24" s="287"/>
      <c r="L24" s="287"/>
      <c r="M24" s="287"/>
      <c r="N24" s="287"/>
      <c r="O24" s="287"/>
      <c r="P24" s="287"/>
      <c r="Q24" s="287"/>
      <c r="R24" s="287"/>
      <c r="S24" s="287"/>
      <c r="T24" s="287"/>
      <c r="U24" s="287"/>
      <c r="V24" s="287"/>
      <c r="W24" s="287"/>
      <c r="X24" s="287"/>
      <c r="Y24" s="287"/>
      <c r="Z24" s="287"/>
      <c r="AA24" s="287"/>
      <c r="AB24" s="287"/>
      <c r="AC24" s="287"/>
      <c r="AD24" s="287"/>
      <c r="AE24" s="287"/>
      <c r="AF24" s="288"/>
      <c r="AG24" s="279"/>
      <c r="AH24" s="280"/>
      <c r="AI24" s="280"/>
      <c r="AJ24" s="280"/>
      <c r="AK24" s="280"/>
      <c r="AL24" s="280"/>
      <c r="AM24" s="281"/>
      <c r="AN24" s="119"/>
    </row>
    <row r="25" spans="2:40" ht="26.25" customHeight="1">
      <c r="B25" s="255" t="s">
        <v>145</v>
      </c>
      <c r="C25" s="256"/>
      <c r="D25" s="256"/>
      <c r="E25" s="256"/>
      <c r="F25" s="257"/>
      <c r="G25" s="262"/>
      <c r="H25" s="263"/>
      <c r="I25" s="263"/>
      <c r="J25" s="263"/>
      <c r="K25" s="263"/>
      <c r="L25" s="263"/>
      <c r="M25" s="263"/>
      <c r="N25" s="263"/>
      <c r="O25" s="263"/>
      <c r="P25" s="263"/>
      <c r="Q25" s="263"/>
      <c r="R25" s="263"/>
      <c r="S25" s="263"/>
      <c r="T25" s="263"/>
      <c r="U25" s="263"/>
      <c r="V25" s="263"/>
      <c r="W25" s="263"/>
      <c r="X25" s="263"/>
      <c r="Y25" s="263"/>
      <c r="Z25" s="263"/>
      <c r="AA25" s="263"/>
      <c r="AB25" s="263"/>
      <c r="AC25" s="263"/>
      <c r="AD25" s="263"/>
      <c r="AE25" s="263"/>
      <c r="AF25" s="264"/>
      <c r="AG25" s="279"/>
      <c r="AH25" s="280"/>
      <c r="AI25" s="280"/>
      <c r="AJ25" s="280"/>
      <c r="AK25" s="280"/>
      <c r="AL25" s="280"/>
      <c r="AM25" s="281"/>
      <c r="AN25" s="119"/>
    </row>
    <row r="26" spans="2:40" ht="26.25" customHeight="1">
      <c r="B26" s="258"/>
      <c r="C26" s="259"/>
      <c r="D26" s="259"/>
      <c r="E26" s="259"/>
      <c r="F26" s="260"/>
      <c r="G26" s="265"/>
      <c r="H26" s="266"/>
      <c r="I26" s="266"/>
      <c r="J26" s="266"/>
      <c r="K26" s="266"/>
      <c r="L26" s="266"/>
      <c r="M26" s="266"/>
      <c r="N26" s="266"/>
      <c r="O26" s="266"/>
      <c r="P26" s="266"/>
      <c r="Q26" s="266"/>
      <c r="R26" s="266"/>
      <c r="S26" s="266"/>
      <c r="T26" s="266"/>
      <c r="U26" s="266"/>
      <c r="V26" s="266"/>
      <c r="W26" s="266"/>
      <c r="X26" s="266"/>
      <c r="Y26" s="266"/>
      <c r="Z26" s="266"/>
      <c r="AA26" s="266"/>
      <c r="AB26" s="266"/>
      <c r="AC26" s="266"/>
      <c r="AD26" s="266"/>
      <c r="AE26" s="266"/>
      <c r="AF26" s="267"/>
      <c r="AG26" s="279"/>
      <c r="AH26" s="280"/>
      <c r="AI26" s="280"/>
      <c r="AJ26" s="280"/>
      <c r="AK26" s="280"/>
      <c r="AL26" s="280"/>
      <c r="AM26" s="281"/>
      <c r="AN26" s="119"/>
    </row>
    <row r="27" spans="2:40" ht="26.25" customHeight="1">
      <c r="B27" s="258"/>
      <c r="C27" s="259"/>
      <c r="D27" s="259"/>
      <c r="E27" s="259"/>
      <c r="F27" s="260"/>
      <c r="G27" s="265"/>
      <c r="H27" s="266"/>
      <c r="I27" s="266"/>
      <c r="J27" s="266"/>
      <c r="K27" s="266"/>
      <c r="L27" s="266"/>
      <c r="M27" s="266"/>
      <c r="N27" s="266"/>
      <c r="O27" s="266"/>
      <c r="P27" s="266"/>
      <c r="Q27" s="266"/>
      <c r="R27" s="266"/>
      <c r="S27" s="266"/>
      <c r="T27" s="266"/>
      <c r="U27" s="266"/>
      <c r="V27" s="266"/>
      <c r="W27" s="266"/>
      <c r="X27" s="266"/>
      <c r="Y27" s="266"/>
      <c r="Z27" s="266"/>
      <c r="AA27" s="266"/>
      <c r="AB27" s="266"/>
      <c r="AC27" s="266"/>
      <c r="AD27" s="266"/>
      <c r="AE27" s="266"/>
      <c r="AF27" s="267"/>
      <c r="AG27" s="279"/>
      <c r="AH27" s="280"/>
      <c r="AI27" s="280"/>
      <c r="AJ27" s="280"/>
      <c r="AK27" s="280"/>
      <c r="AL27" s="280"/>
      <c r="AM27" s="281"/>
      <c r="AN27" s="119"/>
    </row>
    <row r="28" spans="2:40" ht="26.25" customHeight="1">
      <c r="B28" s="258"/>
      <c r="C28" s="259"/>
      <c r="D28" s="259"/>
      <c r="E28" s="259"/>
      <c r="F28" s="260"/>
      <c r="G28" s="265"/>
      <c r="H28" s="266"/>
      <c r="I28" s="266"/>
      <c r="J28" s="266"/>
      <c r="K28" s="266"/>
      <c r="L28" s="266"/>
      <c r="M28" s="266"/>
      <c r="N28" s="266"/>
      <c r="O28" s="266"/>
      <c r="P28" s="266"/>
      <c r="Q28" s="266"/>
      <c r="R28" s="266"/>
      <c r="S28" s="266"/>
      <c r="T28" s="266"/>
      <c r="U28" s="266"/>
      <c r="V28" s="266"/>
      <c r="W28" s="266"/>
      <c r="X28" s="266"/>
      <c r="Y28" s="266"/>
      <c r="Z28" s="266"/>
      <c r="AA28" s="266"/>
      <c r="AB28" s="266"/>
      <c r="AC28" s="266"/>
      <c r="AD28" s="266"/>
      <c r="AE28" s="266"/>
      <c r="AF28" s="267"/>
      <c r="AG28" s="279"/>
      <c r="AH28" s="280"/>
      <c r="AI28" s="280"/>
      <c r="AJ28" s="280"/>
      <c r="AK28" s="280"/>
      <c r="AL28" s="280"/>
      <c r="AM28" s="281"/>
      <c r="AN28" s="119"/>
    </row>
    <row r="29" spans="2:40" ht="26.25" customHeight="1">
      <c r="B29" s="258"/>
      <c r="C29" s="259"/>
      <c r="D29" s="259"/>
      <c r="E29" s="259"/>
      <c r="F29" s="260"/>
      <c r="G29" s="265"/>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s="267"/>
      <c r="AG29" s="279"/>
      <c r="AH29" s="280"/>
      <c r="AI29" s="280"/>
      <c r="AJ29" s="280"/>
      <c r="AK29" s="280"/>
      <c r="AL29" s="280"/>
      <c r="AM29" s="281"/>
      <c r="AN29" s="119"/>
    </row>
    <row r="30" spans="2:40" ht="26.25" customHeight="1">
      <c r="B30" s="261"/>
      <c r="C30" s="259"/>
      <c r="D30" s="259"/>
      <c r="E30" s="259"/>
      <c r="F30" s="260"/>
      <c r="G30" s="268"/>
      <c r="H30" s="266"/>
      <c r="I30" s="266"/>
      <c r="J30" s="266"/>
      <c r="K30" s="266"/>
      <c r="L30" s="266"/>
      <c r="M30" s="266"/>
      <c r="N30" s="266"/>
      <c r="O30" s="266"/>
      <c r="P30" s="266"/>
      <c r="Q30" s="266"/>
      <c r="R30" s="266"/>
      <c r="S30" s="266"/>
      <c r="T30" s="266"/>
      <c r="U30" s="266"/>
      <c r="V30" s="266"/>
      <c r="W30" s="266"/>
      <c r="X30" s="266"/>
      <c r="Y30" s="266"/>
      <c r="Z30" s="266"/>
      <c r="AA30" s="266"/>
      <c r="AB30" s="266"/>
      <c r="AC30" s="266"/>
      <c r="AD30" s="266"/>
      <c r="AE30" s="266"/>
      <c r="AF30" s="267"/>
      <c r="AG30" s="279"/>
      <c r="AH30" s="280"/>
      <c r="AI30" s="280"/>
      <c r="AJ30" s="280"/>
      <c r="AK30" s="280"/>
      <c r="AL30" s="280"/>
      <c r="AM30" s="281"/>
      <c r="AN30" s="119"/>
    </row>
    <row r="31" spans="2:40" ht="26.25" customHeight="1">
      <c r="B31" s="261"/>
      <c r="C31" s="259"/>
      <c r="D31" s="259"/>
      <c r="E31" s="259"/>
      <c r="F31" s="260"/>
      <c r="G31" s="268"/>
      <c r="H31" s="266"/>
      <c r="I31" s="266"/>
      <c r="J31" s="266"/>
      <c r="K31" s="266"/>
      <c r="L31" s="266"/>
      <c r="M31" s="266"/>
      <c r="N31" s="266"/>
      <c r="O31" s="266"/>
      <c r="P31" s="266"/>
      <c r="Q31" s="266"/>
      <c r="R31" s="266"/>
      <c r="S31" s="266"/>
      <c r="T31" s="266"/>
      <c r="U31" s="266"/>
      <c r="V31" s="266"/>
      <c r="W31" s="266"/>
      <c r="X31" s="266"/>
      <c r="Y31" s="266"/>
      <c r="Z31" s="266"/>
      <c r="AA31" s="266"/>
      <c r="AB31" s="266"/>
      <c r="AC31" s="266"/>
      <c r="AD31" s="266"/>
      <c r="AE31" s="266"/>
      <c r="AF31" s="267"/>
      <c r="AG31" s="279"/>
      <c r="AH31" s="280"/>
      <c r="AI31" s="280"/>
      <c r="AJ31" s="280"/>
      <c r="AK31" s="280"/>
      <c r="AL31" s="280"/>
      <c r="AM31" s="281"/>
      <c r="AN31" s="119"/>
    </row>
    <row r="32" spans="2:40" ht="26.25" customHeight="1">
      <c r="B32" s="261"/>
      <c r="C32" s="259"/>
      <c r="D32" s="259"/>
      <c r="E32" s="259"/>
      <c r="F32" s="260"/>
      <c r="G32" s="268"/>
      <c r="H32" s="266"/>
      <c r="I32" s="266"/>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7"/>
      <c r="AG32" s="279"/>
      <c r="AH32" s="280"/>
      <c r="AI32" s="280"/>
      <c r="AJ32" s="280"/>
      <c r="AK32" s="280"/>
      <c r="AL32" s="280"/>
      <c r="AM32" s="281"/>
      <c r="AN32" s="119"/>
    </row>
    <row r="33" spans="2:40" ht="26.25" customHeight="1">
      <c r="B33" s="272" t="s">
        <v>137</v>
      </c>
      <c r="C33" s="253"/>
      <c r="D33" s="253"/>
      <c r="E33" s="253">
        <f>LEN(G25)</f>
        <v>0</v>
      </c>
      <c r="F33" s="254"/>
      <c r="G33" s="269"/>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270"/>
      <c r="AF33" s="271"/>
      <c r="AG33" s="250"/>
      <c r="AH33" s="251"/>
      <c r="AI33" s="251"/>
      <c r="AJ33" s="251"/>
      <c r="AK33" s="251"/>
      <c r="AL33" s="251"/>
      <c r="AM33" s="252"/>
      <c r="AN33" s="119"/>
    </row>
    <row r="34" spans="2:40" ht="26.25" customHeight="1">
      <c r="B34" s="107"/>
      <c r="C34" s="107"/>
      <c r="D34" s="107"/>
      <c r="E34" s="107"/>
      <c r="F34" s="107"/>
      <c r="G34" s="107"/>
      <c r="H34" s="107"/>
      <c r="I34" s="107"/>
      <c r="J34" s="107"/>
      <c r="K34" s="107"/>
      <c r="L34" s="107"/>
      <c r="M34" s="107"/>
      <c r="N34" s="107"/>
      <c r="O34" s="107"/>
      <c r="P34" s="107"/>
      <c r="Q34" s="107"/>
      <c r="R34" s="107"/>
      <c r="S34" s="107"/>
      <c r="T34" s="107"/>
      <c r="U34" s="107"/>
    </row>
    <row r="35" spans="2:40" ht="26.25" customHeight="1">
      <c r="B35" s="113" t="s">
        <v>406</v>
      </c>
      <c r="C35" s="109"/>
      <c r="D35" s="109"/>
      <c r="E35" s="109"/>
      <c r="F35" s="109"/>
      <c r="G35" s="109"/>
      <c r="H35" s="109"/>
      <c r="I35" s="109"/>
      <c r="J35" s="109"/>
      <c r="K35" s="109"/>
      <c r="L35" s="109"/>
      <c r="M35" s="109"/>
      <c r="N35" s="109"/>
      <c r="O35" s="109"/>
      <c r="P35" s="109"/>
      <c r="Q35" s="109"/>
      <c r="R35" s="109"/>
      <c r="S35" s="109"/>
      <c r="T35" s="109"/>
      <c r="U35" s="109"/>
      <c r="V35" s="114"/>
    </row>
    <row r="36" spans="2:40" ht="26.25" customHeight="1">
      <c r="B36" s="237" t="s">
        <v>146</v>
      </c>
      <c r="C36" s="238"/>
      <c r="D36" s="238"/>
      <c r="E36" s="238"/>
      <c r="F36" s="239"/>
      <c r="G36" s="301" t="s">
        <v>411</v>
      </c>
      <c r="H36" s="302"/>
      <c r="I36" s="302"/>
      <c r="J36" s="303"/>
      <c r="K36" s="303"/>
      <c r="L36" s="303"/>
      <c r="M36" s="110"/>
      <c r="N36" s="110"/>
      <c r="O36" s="111"/>
      <c r="P36" s="110"/>
      <c r="Q36" s="194" t="s">
        <v>413</v>
      </c>
      <c r="R36" s="111"/>
      <c r="S36" s="111"/>
      <c r="T36" s="111"/>
      <c r="U36" s="111"/>
      <c r="V36" s="111"/>
      <c r="W36" s="111"/>
      <c r="X36" s="111"/>
      <c r="Y36" s="111"/>
      <c r="Z36" s="111"/>
      <c r="AA36" s="111"/>
      <c r="AB36" s="111"/>
      <c r="AC36" s="111"/>
      <c r="AD36" s="111"/>
      <c r="AE36" s="111"/>
      <c r="AF36" s="112"/>
      <c r="AG36" s="247" t="s">
        <v>147</v>
      </c>
      <c r="AH36" s="248"/>
      <c r="AI36" s="248"/>
      <c r="AJ36" s="248"/>
      <c r="AK36" s="248"/>
      <c r="AL36" s="248"/>
      <c r="AM36" s="249"/>
      <c r="AN36" s="119"/>
    </row>
    <row r="37" spans="2:40" ht="26.25" customHeight="1">
      <c r="B37" s="240"/>
      <c r="C37" s="241"/>
      <c r="D37" s="241"/>
      <c r="E37" s="241"/>
      <c r="F37" s="242"/>
      <c r="G37" s="304" t="s">
        <v>412</v>
      </c>
      <c r="H37" s="305"/>
      <c r="I37" s="305"/>
      <c r="J37" s="305"/>
      <c r="K37" s="305"/>
      <c r="L37" s="305"/>
      <c r="M37" s="305"/>
      <c r="N37" s="305"/>
      <c r="O37" s="305"/>
      <c r="P37" s="305"/>
      <c r="Q37" s="305"/>
      <c r="R37" s="195"/>
      <c r="S37" s="306" t="s">
        <v>410</v>
      </c>
      <c r="T37" s="306"/>
      <c r="U37" s="306"/>
      <c r="V37" s="306"/>
      <c r="W37" s="306"/>
      <c r="X37" s="306"/>
      <c r="Y37" s="306"/>
      <c r="Z37" s="306"/>
      <c r="AA37" s="306"/>
      <c r="AB37" s="306"/>
      <c r="AC37" s="306"/>
      <c r="AD37" s="306"/>
      <c r="AE37" s="306"/>
      <c r="AF37" s="307"/>
      <c r="AG37" s="279"/>
      <c r="AH37" s="280"/>
      <c r="AI37" s="280"/>
      <c r="AJ37" s="280"/>
      <c r="AK37" s="280"/>
      <c r="AL37" s="280"/>
      <c r="AM37" s="281"/>
      <c r="AN37" s="119"/>
    </row>
    <row r="38" spans="2:40" ht="26.25" customHeight="1">
      <c r="B38" s="255" t="s">
        <v>144</v>
      </c>
      <c r="C38" s="256"/>
      <c r="D38" s="256"/>
      <c r="E38" s="256"/>
      <c r="F38" s="257"/>
      <c r="G38" s="289"/>
      <c r="H38" s="290"/>
      <c r="I38" s="290"/>
      <c r="J38" s="290"/>
      <c r="K38" s="290"/>
      <c r="L38" s="290"/>
      <c r="M38" s="290"/>
      <c r="N38" s="290"/>
      <c r="O38" s="290"/>
      <c r="P38" s="290"/>
      <c r="Q38" s="290"/>
      <c r="R38" s="290"/>
      <c r="S38" s="290"/>
      <c r="T38" s="290"/>
      <c r="U38" s="290"/>
      <c r="V38" s="290"/>
      <c r="W38" s="290"/>
      <c r="X38" s="290"/>
      <c r="Y38" s="290"/>
      <c r="Z38" s="290"/>
      <c r="AA38" s="290"/>
      <c r="AB38" s="290"/>
      <c r="AC38" s="290"/>
      <c r="AD38" s="290"/>
      <c r="AE38" s="290"/>
      <c r="AF38" s="291"/>
      <c r="AG38" s="279"/>
      <c r="AH38" s="280"/>
      <c r="AI38" s="280"/>
      <c r="AJ38" s="280"/>
      <c r="AK38" s="280"/>
      <c r="AL38" s="280"/>
      <c r="AM38" s="281"/>
      <c r="AN38" s="119"/>
    </row>
    <row r="39" spans="2:40" ht="26.25" customHeight="1">
      <c r="B39" s="272" t="s">
        <v>137</v>
      </c>
      <c r="C39" s="253"/>
      <c r="D39" s="253"/>
      <c r="E39" s="253">
        <f>LEN(G38)</f>
        <v>0</v>
      </c>
      <c r="F39" s="254"/>
      <c r="G39" s="292"/>
      <c r="H39" s="293"/>
      <c r="I39" s="293"/>
      <c r="J39" s="293"/>
      <c r="K39" s="293"/>
      <c r="L39" s="293"/>
      <c r="M39" s="293"/>
      <c r="N39" s="293"/>
      <c r="O39" s="293"/>
      <c r="P39" s="293"/>
      <c r="Q39" s="293"/>
      <c r="R39" s="293"/>
      <c r="S39" s="293"/>
      <c r="T39" s="293"/>
      <c r="U39" s="293"/>
      <c r="V39" s="293"/>
      <c r="W39" s="293"/>
      <c r="X39" s="293"/>
      <c r="Y39" s="293"/>
      <c r="Z39" s="293"/>
      <c r="AA39" s="293"/>
      <c r="AB39" s="293"/>
      <c r="AC39" s="293"/>
      <c r="AD39" s="293"/>
      <c r="AE39" s="293"/>
      <c r="AF39" s="294"/>
      <c r="AG39" s="279"/>
      <c r="AH39" s="280"/>
      <c r="AI39" s="280"/>
      <c r="AJ39" s="280"/>
      <c r="AK39" s="280"/>
      <c r="AL39" s="280"/>
      <c r="AM39" s="281"/>
      <c r="AN39" s="119"/>
    </row>
    <row r="40" spans="2:40" ht="26.25" customHeight="1">
      <c r="B40" s="255" t="s">
        <v>145</v>
      </c>
      <c r="C40" s="256"/>
      <c r="D40" s="256"/>
      <c r="E40" s="256"/>
      <c r="F40" s="257"/>
      <c r="G40" s="262"/>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4"/>
      <c r="AG40" s="279"/>
      <c r="AH40" s="280"/>
      <c r="AI40" s="280"/>
      <c r="AJ40" s="280"/>
      <c r="AK40" s="280"/>
      <c r="AL40" s="280"/>
      <c r="AM40" s="281"/>
      <c r="AN40" s="119"/>
    </row>
    <row r="41" spans="2:40" ht="26.25" customHeight="1">
      <c r="B41" s="258"/>
      <c r="C41" s="259"/>
      <c r="D41" s="259"/>
      <c r="E41" s="259"/>
      <c r="F41" s="260"/>
      <c r="G41" s="265"/>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266"/>
      <c r="AF41" s="267"/>
      <c r="AG41" s="279"/>
      <c r="AH41" s="280"/>
      <c r="AI41" s="280"/>
      <c r="AJ41" s="280"/>
      <c r="AK41" s="280"/>
      <c r="AL41" s="280"/>
      <c r="AM41" s="281"/>
      <c r="AN41" s="119"/>
    </row>
    <row r="42" spans="2:40" ht="26.25" customHeight="1">
      <c r="B42" s="258"/>
      <c r="C42" s="259"/>
      <c r="D42" s="259"/>
      <c r="E42" s="259"/>
      <c r="F42" s="260"/>
      <c r="G42" s="265"/>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7"/>
      <c r="AG42" s="279"/>
      <c r="AH42" s="280"/>
      <c r="AI42" s="280"/>
      <c r="AJ42" s="280"/>
      <c r="AK42" s="280"/>
      <c r="AL42" s="280"/>
      <c r="AM42" s="281"/>
      <c r="AN42" s="119"/>
    </row>
    <row r="43" spans="2:40" ht="26.25" customHeight="1">
      <c r="B43" s="258"/>
      <c r="C43" s="259"/>
      <c r="D43" s="259"/>
      <c r="E43" s="259"/>
      <c r="F43" s="260"/>
      <c r="G43" s="265"/>
      <c r="H43" s="266"/>
      <c r="I43" s="266"/>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7"/>
      <c r="AG43" s="279"/>
      <c r="AH43" s="280"/>
      <c r="AI43" s="280"/>
      <c r="AJ43" s="280"/>
      <c r="AK43" s="280"/>
      <c r="AL43" s="280"/>
      <c r="AM43" s="281"/>
      <c r="AN43" s="119"/>
    </row>
    <row r="44" spans="2:40" ht="26.25" customHeight="1">
      <c r="B44" s="258"/>
      <c r="C44" s="259"/>
      <c r="D44" s="259"/>
      <c r="E44" s="259"/>
      <c r="F44" s="260"/>
      <c r="G44" s="265"/>
      <c r="H44" s="266"/>
      <c r="I44" s="266"/>
      <c r="J44" s="266"/>
      <c r="K44" s="266"/>
      <c r="L44" s="266"/>
      <c r="M44" s="266"/>
      <c r="N44" s="266"/>
      <c r="O44" s="266"/>
      <c r="P44" s="266"/>
      <c r="Q44" s="266"/>
      <c r="R44" s="266"/>
      <c r="S44" s="266"/>
      <c r="T44" s="266"/>
      <c r="U44" s="266"/>
      <c r="V44" s="266"/>
      <c r="W44" s="266"/>
      <c r="X44" s="266"/>
      <c r="Y44" s="266"/>
      <c r="Z44" s="266"/>
      <c r="AA44" s="266"/>
      <c r="AB44" s="266"/>
      <c r="AC44" s="266"/>
      <c r="AD44" s="266"/>
      <c r="AE44" s="266"/>
      <c r="AF44" s="267"/>
      <c r="AG44" s="279"/>
      <c r="AH44" s="280"/>
      <c r="AI44" s="280"/>
      <c r="AJ44" s="280"/>
      <c r="AK44" s="280"/>
      <c r="AL44" s="280"/>
      <c r="AM44" s="281"/>
      <c r="AN44" s="119"/>
    </row>
    <row r="45" spans="2:40" ht="26.25" customHeight="1">
      <c r="B45" s="261"/>
      <c r="C45" s="259"/>
      <c r="D45" s="259"/>
      <c r="E45" s="259"/>
      <c r="F45" s="260"/>
      <c r="G45" s="268"/>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7"/>
      <c r="AG45" s="279"/>
      <c r="AH45" s="280"/>
      <c r="AI45" s="280"/>
      <c r="AJ45" s="280"/>
      <c r="AK45" s="280"/>
      <c r="AL45" s="280"/>
      <c r="AM45" s="281"/>
      <c r="AN45" s="119"/>
    </row>
    <row r="46" spans="2:40" ht="26.25" customHeight="1">
      <c r="B46" s="261"/>
      <c r="C46" s="259"/>
      <c r="D46" s="259"/>
      <c r="E46" s="259"/>
      <c r="F46" s="260"/>
      <c r="G46" s="268"/>
      <c r="H46" s="266"/>
      <c r="I46" s="266"/>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7"/>
      <c r="AG46" s="279"/>
      <c r="AH46" s="280"/>
      <c r="AI46" s="280"/>
      <c r="AJ46" s="280"/>
      <c r="AK46" s="280"/>
      <c r="AL46" s="280"/>
      <c r="AM46" s="281"/>
      <c r="AN46" s="119"/>
    </row>
    <row r="47" spans="2:40" ht="26.25" customHeight="1">
      <c r="B47" s="261"/>
      <c r="C47" s="259"/>
      <c r="D47" s="259"/>
      <c r="E47" s="259"/>
      <c r="F47" s="260"/>
      <c r="G47" s="268"/>
      <c r="H47" s="266"/>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7"/>
      <c r="AG47" s="279"/>
      <c r="AH47" s="280"/>
      <c r="AI47" s="280"/>
      <c r="AJ47" s="280"/>
      <c r="AK47" s="280"/>
      <c r="AL47" s="280"/>
      <c r="AM47" s="281"/>
      <c r="AN47" s="119"/>
    </row>
    <row r="48" spans="2:40" ht="26.25" customHeight="1">
      <c r="B48" s="272" t="s">
        <v>137</v>
      </c>
      <c r="C48" s="253"/>
      <c r="D48" s="253"/>
      <c r="E48" s="253">
        <f>LEN(G40)</f>
        <v>0</v>
      </c>
      <c r="F48" s="254"/>
      <c r="G48" s="269"/>
      <c r="H48" s="270"/>
      <c r="I48" s="270"/>
      <c r="J48" s="270"/>
      <c r="K48" s="270"/>
      <c r="L48" s="270"/>
      <c r="M48" s="270"/>
      <c r="N48" s="270"/>
      <c r="O48" s="270"/>
      <c r="P48" s="270"/>
      <c r="Q48" s="270"/>
      <c r="R48" s="270"/>
      <c r="S48" s="270"/>
      <c r="T48" s="270"/>
      <c r="U48" s="270"/>
      <c r="V48" s="270"/>
      <c r="W48" s="270"/>
      <c r="X48" s="270"/>
      <c r="Y48" s="270"/>
      <c r="Z48" s="270"/>
      <c r="AA48" s="270"/>
      <c r="AB48" s="270"/>
      <c r="AC48" s="270"/>
      <c r="AD48" s="270"/>
      <c r="AE48" s="270"/>
      <c r="AF48" s="271"/>
      <c r="AG48" s="250"/>
      <c r="AH48" s="251"/>
      <c r="AI48" s="251"/>
      <c r="AJ48" s="251"/>
      <c r="AK48" s="251"/>
      <c r="AL48" s="251"/>
      <c r="AM48" s="252"/>
      <c r="AN48" s="119"/>
    </row>
    <row r="49" spans="2:40" ht="26.25" customHeight="1">
      <c r="B49" s="107"/>
      <c r="C49" s="107"/>
      <c r="D49" s="107"/>
      <c r="E49" s="107"/>
      <c r="F49" s="107"/>
      <c r="G49" s="107"/>
      <c r="H49" s="107"/>
      <c r="I49" s="107"/>
      <c r="J49" s="107"/>
      <c r="K49" s="107"/>
      <c r="L49" s="107"/>
      <c r="M49" s="107"/>
      <c r="N49" s="107"/>
      <c r="O49" s="107"/>
      <c r="P49" s="107"/>
      <c r="Q49" s="107"/>
      <c r="R49" s="107"/>
      <c r="S49" s="107"/>
      <c r="T49" s="107"/>
      <c r="U49" s="107"/>
    </row>
    <row r="50" spans="2:40" ht="26.25" customHeight="1">
      <c r="B50" s="113" t="s">
        <v>229</v>
      </c>
      <c r="C50" s="109"/>
      <c r="D50" s="109"/>
      <c r="E50" s="109"/>
      <c r="F50" s="109"/>
      <c r="G50" s="109"/>
      <c r="H50" s="109"/>
      <c r="I50" s="109"/>
      <c r="J50" s="109"/>
      <c r="K50" s="109"/>
      <c r="L50" s="109"/>
      <c r="M50" s="109"/>
      <c r="N50" s="109"/>
      <c r="O50" s="109"/>
      <c r="P50" s="109"/>
      <c r="Q50" s="109"/>
      <c r="R50" s="109"/>
      <c r="S50" s="109"/>
      <c r="T50" s="109"/>
      <c r="U50" s="109"/>
      <c r="V50" s="114"/>
    </row>
    <row r="51" spans="2:40" ht="26.25" customHeight="1">
      <c r="B51" s="237" t="s">
        <v>146</v>
      </c>
      <c r="C51" s="238"/>
      <c r="D51" s="238"/>
      <c r="E51" s="238"/>
      <c r="F51" s="239"/>
      <c r="G51" s="301" t="s">
        <v>411</v>
      </c>
      <c r="H51" s="302"/>
      <c r="I51" s="302"/>
      <c r="J51" s="303"/>
      <c r="K51" s="303"/>
      <c r="L51" s="303"/>
      <c r="M51" s="110"/>
      <c r="N51" s="110"/>
      <c r="O51" s="111"/>
      <c r="P51" s="110"/>
      <c r="Q51" s="194" t="s">
        <v>414</v>
      </c>
      <c r="R51" s="111"/>
      <c r="S51" s="111"/>
      <c r="T51" s="111"/>
      <c r="U51" s="111"/>
      <c r="V51" s="111"/>
      <c r="W51" s="111"/>
      <c r="X51" s="111"/>
      <c r="Y51" s="111"/>
      <c r="Z51" s="111"/>
      <c r="AA51" s="111"/>
      <c r="AB51" s="111"/>
      <c r="AC51" s="111"/>
      <c r="AD51" s="111"/>
      <c r="AE51" s="111"/>
      <c r="AF51" s="112"/>
      <c r="AG51" s="247" t="s">
        <v>231</v>
      </c>
      <c r="AH51" s="248"/>
      <c r="AI51" s="248"/>
      <c r="AJ51" s="248"/>
      <c r="AK51" s="248"/>
      <c r="AL51" s="248"/>
      <c r="AM51" s="249"/>
      <c r="AN51" s="119"/>
    </row>
    <row r="52" spans="2:40" ht="26.25" customHeight="1">
      <c r="B52" s="240"/>
      <c r="C52" s="241"/>
      <c r="D52" s="241"/>
      <c r="E52" s="241"/>
      <c r="F52" s="242"/>
      <c r="G52" s="304" t="s">
        <v>412</v>
      </c>
      <c r="H52" s="305"/>
      <c r="I52" s="305"/>
      <c r="J52" s="305"/>
      <c r="K52" s="305"/>
      <c r="L52" s="305"/>
      <c r="M52" s="305"/>
      <c r="N52" s="305"/>
      <c r="O52" s="305"/>
      <c r="P52" s="305"/>
      <c r="Q52" s="305"/>
      <c r="R52" s="195"/>
      <c r="S52" s="306" t="s">
        <v>410</v>
      </c>
      <c r="T52" s="306"/>
      <c r="U52" s="306"/>
      <c r="V52" s="306"/>
      <c r="W52" s="306"/>
      <c r="X52" s="306"/>
      <c r="Y52" s="306"/>
      <c r="Z52" s="306"/>
      <c r="AA52" s="306"/>
      <c r="AB52" s="306"/>
      <c r="AC52" s="306"/>
      <c r="AD52" s="306"/>
      <c r="AE52" s="306"/>
      <c r="AF52" s="307"/>
      <c r="AG52" s="279"/>
      <c r="AH52" s="280"/>
      <c r="AI52" s="280"/>
      <c r="AJ52" s="280"/>
      <c r="AK52" s="280"/>
      <c r="AL52" s="280"/>
      <c r="AM52" s="281"/>
      <c r="AN52" s="119"/>
    </row>
    <row r="53" spans="2:40" ht="26.25" customHeight="1">
      <c r="B53" s="255" t="s">
        <v>144</v>
      </c>
      <c r="C53" s="256"/>
      <c r="D53" s="256"/>
      <c r="E53" s="256"/>
      <c r="F53" s="257"/>
      <c r="G53" s="289"/>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1"/>
      <c r="AG53" s="279"/>
      <c r="AH53" s="280"/>
      <c r="AI53" s="280"/>
      <c r="AJ53" s="280"/>
      <c r="AK53" s="280"/>
      <c r="AL53" s="280"/>
      <c r="AM53" s="281"/>
      <c r="AN53" s="119"/>
    </row>
    <row r="54" spans="2:40" ht="26.25" customHeight="1">
      <c r="B54" s="272" t="s">
        <v>137</v>
      </c>
      <c r="C54" s="253"/>
      <c r="D54" s="253"/>
      <c r="E54" s="253">
        <f>LEN(G53)</f>
        <v>0</v>
      </c>
      <c r="F54" s="254"/>
      <c r="G54" s="292"/>
      <c r="H54" s="293"/>
      <c r="I54" s="293"/>
      <c r="J54" s="293"/>
      <c r="K54" s="293"/>
      <c r="L54" s="293"/>
      <c r="M54" s="293"/>
      <c r="N54" s="293"/>
      <c r="O54" s="293"/>
      <c r="P54" s="293"/>
      <c r="Q54" s="293"/>
      <c r="R54" s="293"/>
      <c r="S54" s="293"/>
      <c r="T54" s="293"/>
      <c r="U54" s="293"/>
      <c r="V54" s="293"/>
      <c r="W54" s="293"/>
      <c r="X54" s="293"/>
      <c r="Y54" s="293"/>
      <c r="Z54" s="293"/>
      <c r="AA54" s="293"/>
      <c r="AB54" s="293"/>
      <c r="AC54" s="293"/>
      <c r="AD54" s="293"/>
      <c r="AE54" s="293"/>
      <c r="AF54" s="294"/>
      <c r="AG54" s="279"/>
      <c r="AH54" s="280"/>
      <c r="AI54" s="280"/>
      <c r="AJ54" s="280"/>
      <c r="AK54" s="280"/>
      <c r="AL54" s="280"/>
      <c r="AM54" s="281"/>
      <c r="AN54" s="119"/>
    </row>
    <row r="55" spans="2:40" ht="26.25" customHeight="1">
      <c r="B55" s="255" t="s">
        <v>145</v>
      </c>
      <c r="C55" s="256"/>
      <c r="D55" s="256"/>
      <c r="E55" s="256"/>
      <c r="F55" s="257"/>
      <c r="G55" s="262"/>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4"/>
      <c r="AG55" s="279"/>
      <c r="AH55" s="280"/>
      <c r="AI55" s="280"/>
      <c r="AJ55" s="280"/>
      <c r="AK55" s="280"/>
      <c r="AL55" s="280"/>
      <c r="AM55" s="281"/>
      <c r="AN55" s="119"/>
    </row>
    <row r="56" spans="2:40" ht="26.25" customHeight="1">
      <c r="B56" s="258"/>
      <c r="C56" s="259"/>
      <c r="D56" s="259"/>
      <c r="E56" s="259"/>
      <c r="F56" s="260"/>
      <c r="G56" s="265"/>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s="267"/>
      <c r="AG56" s="279"/>
      <c r="AH56" s="280"/>
      <c r="AI56" s="280"/>
      <c r="AJ56" s="280"/>
      <c r="AK56" s="280"/>
      <c r="AL56" s="280"/>
      <c r="AM56" s="281"/>
      <c r="AN56" s="119"/>
    </row>
    <row r="57" spans="2:40" ht="26.25" customHeight="1">
      <c r="B57" s="258"/>
      <c r="C57" s="259"/>
      <c r="D57" s="259"/>
      <c r="E57" s="259"/>
      <c r="F57" s="260"/>
      <c r="G57" s="265"/>
      <c r="H57" s="266"/>
      <c r="I57" s="266"/>
      <c r="J57" s="266"/>
      <c r="K57" s="266"/>
      <c r="L57" s="266"/>
      <c r="M57" s="266"/>
      <c r="N57" s="266"/>
      <c r="O57" s="266"/>
      <c r="P57" s="266"/>
      <c r="Q57" s="266"/>
      <c r="R57" s="266"/>
      <c r="S57" s="266"/>
      <c r="T57" s="266"/>
      <c r="U57" s="266"/>
      <c r="V57" s="266"/>
      <c r="W57" s="266"/>
      <c r="X57" s="266"/>
      <c r="Y57" s="266"/>
      <c r="Z57" s="266"/>
      <c r="AA57" s="266"/>
      <c r="AB57" s="266"/>
      <c r="AC57" s="266"/>
      <c r="AD57" s="266"/>
      <c r="AE57" s="266"/>
      <c r="AF57" s="267"/>
      <c r="AG57" s="279"/>
      <c r="AH57" s="280"/>
      <c r="AI57" s="280"/>
      <c r="AJ57" s="280"/>
      <c r="AK57" s="280"/>
      <c r="AL57" s="280"/>
      <c r="AM57" s="281"/>
      <c r="AN57" s="119"/>
    </row>
    <row r="58" spans="2:40" ht="26.25" customHeight="1">
      <c r="B58" s="258"/>
      <c r="C58" s="259"/>
      <c r="D58" s="259"/>
      <c r="E58" s="259"/>
      <c r="F58" s="260"/>
      <c r="G58" s="265"/>
      <c r="H58" s="266"/>
      <c r="I58" s="266"/>
      <c r="J58" s="266"/>
      <c r="K58" s="266"/>
      <c r="L58" s="266"/>
      <c r="M58" s="266"/>
      <c r="N58" s="266"/>
      <c r="O58" s="266"/>
      <c r="P58" s="266"/>
      <c r="Q58" s="266"/>
      <c r="R58" s="266"/>
      <c r="S58" s="266"/>
      <c r="T58" s="266"/>
      <c r="U58" s="266"/>
      <c r="V58" s="266"/>
      <c r="W58" s="266"/>
      <c r="X58" s="266"/>
      <c r="Y58" s="266"/>
      <c r="Z58" s="266"/>
      <c r="AA58" s="266"/>
      <c r="AB58" s="266"/>
      <c r="AC58" s="266"/>
      <c r="AD58" s="266"/>
      <c r="AE58" s="266"/>
      <c r="AF58" s="267"/>
      <c r="AG58" s="279"/>
      <c r="AH58" s="280"/>
      <c r="AI58" s="280"/>
      <c r="AJ58" s="280"/>
      <c r="AK58" s="280"/>
      <c r="AL58" s="280"/>
      <c r="AM58" s="281"/>
      <c r="AN58" s="119"/>
    </row>
    <row r="59" spans="2:40" ht="26.25" customHeight="1">
      <c r="B59" s="258"/>
      <c r="C59" s="259"/>
      <c r="D59" s="259"/>
      <c r="E59" s="259"/>
      <c r="F59" s="260"/>
      <c r="G59" s="265"/>
      <c r="H59" s="266"/>
      <c r="I59" s="266"/>
      <c r="J59" s="266"/>
      <c r="K59" s="266"/>
      <c r="L59" s="266"/>
      <c r="M59" s="266"/>
      <c r="N59" s="266"/>
      <c r="O59" s="266"/>
      <c r="P59" s="266"/>
      <c r="Q59" s="266"/>
      <c r="R59" s="266"/>
      <c r="S59" s="266"/>
      <c r="T59" s="266"/>
      <c r="U59" s="266"/>
      <c r="V59" s="266"/>
      <c r="W59" s="266"/>
      <c r="X59" s="266"/>
      <c r="Y59" s="266"/>
      <c r="Z59" s="266"/>
      <c r="AA59" s="266"/>
      <c r="AB59" s="266"/>
      <c r="AC59" s="266"/>
      <c r="AD59" s="266"/>
      <c r="AE59" s="266"/>
      <c r="AF59" s="267"/>
      <c r="AG59" s="279"/>
      <c r="AH59" s="280"/>
      <c r="AI59" s="280"/>
      <c r="AJ59" s="280"/>
      <c r="AK59" s="280"/>
      <c r="AL59" s="280"/>
      <c r="AM59" s="281"/>
      <c r="AN59" s="119"/>
    </row>
    <row r="60" spans="2:40" ht="26.25" customHeight="1">
      <c r="B60" s="261"/>
      <c r="C60" s="259"/>
      <c r="D60" s="259"/>
      <c r="E60" s="259"/>
      <c r="F60" s="260"/>
      <c r="G60" s="268"/>
      <c r="H60" s="266"/>
      <c r="I60" s="266"/>
      <c r="J60" s="266"/>
      <c r="K60" s="266"/>
      <c r="L60" s="266"/>
      <c r="M60" s="266"/>
      <c r="N60" s="266"/>
      <c r="O60" s="266"/>
      <c r="P60" s="266"/>
      <c r="Q60" s="266"/>
      <c r="R60" s="266"/>
      <c r="S60" s="266"/>
      <c r="T60" s="266"/>
      <c r="U60" s="266"/>
      <c r="V60" s="266"/>
      <c r="W60" s="266"/>
      <c r="X60" s="266"/>
      <c r="Y60" s="266"/>
      <c r="Z60" s="266"/>
      <c r="AA60" s="266"/>
      <c r="AB60" s="266"/>
      <c r="AC60" s="266"/>
      <c r="AD60" s="266"/>
      <c r="AE60" s="266"/>
      <c r="AF60" s="267"/>
      <c r="AG60" s="279"/>
      <c r="AH60" s="280"/>
      <c r="AI60" s="280"/>
      <c r="AJ60" s="280"/>
      <c r="AK60" s="280"/>
      <c r="AL60" s="280"/>
      <c r="AM60" s="281"/>
      <c r="AN60" s="119"/>
    </row>
    <row r="61" spans="2:40" ht="26.25" customHeight="1">
      <c r="B61" s="261"/>
      <c r="C61" s="259"/>
      <c r="D61" s="259"/>
      <c r="E61" s="259"/>
      <c r="F61" s="260"/>
      <c r="G61" s="268"/>
      <c r="H61" s="266"/>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7"/>
      <c r="AG61" s="279"/>
      <c r="AH61" s="280"/>
      <c r="AI61" s="280"/>
      <c r="AJ61" s="280"/>
      <c r="AK61" s="280"/>
      <c r="AL61" s="280"/>
      <c r="AM61" s="281"/>
      <c r="AN61" s="119"/>
    </row>
    <row r="62" spans="2:40" ht="26.25" customHeight="1">
      <c r="B62" s="261"/>
      <c r="C62" s="259"/>
      <c r="D62" s="259"/>
      <c r="E62" s="259"/>
      <c r="F62" s="260"/>
      <c r="G62" s="268"/>
      <c r="H62" s="266"/>
      <c r="I62" s="266"/>
      <c r="J62" s="266"/>
      <c r="K62" s="266"/>
      <c r="L62" s="266"/>
      <c r="M62" s="266"/>
      <c r="N62" s="266"/>
      <c r="O62" s="266"/>
      <c r="P62" s="266"/>
      <c r="Q62" s="266"/>
      <c r="R62" s="266"/>
      <c r="S62" s="266"/>
      <c r="T62" s="266"/>
      <c r="U62" s="266"/>
      <c r="V62" s="266"/>
      <c r="W62" s="266"/>
      <c r="X62" s="266"/>
      <c r="Y62" s="266"/>
      <c r="Z62" s="266"/>
      <c r="AA62" s="266"/>
      <c r="AB62" s="266"/>
      <c r="AC62" s="266"/>
      <c r="AD62" s="266"/>
      <c r="AE62" s="266"/>
      <c r="AF62" s="267"/>
      <c r="AG62" s="279"/>
      <c r="AH62" s="280"/>
      <c r="AI62" s="280"/>
      <c r="AJ62" s="280"/>
      <c r="AK62" s="280"/>
      <c r="AL62" s="280"/>
      <c r="AM62" s="281"/>
      <c r="AN62" s="119"/>
    </row>
    <row r="63" spans="2:40" ht="26.25" customHeight="1">
      <c r="B63" s="272" t="s">
        <v>137</v>
      </c>
      <c r="C63" s="253"/>
      <c r="D63" s="253"/>
      <c r="E63" s="253">
        <f>LEN(G55)</f>
        <v>0</v>
      </c>
      <c r="F63" s="254"/>
      <c r="G63" s="269"/>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1"/>
      <c r="AG63" s="250"/>
      <c r="AH63" s="251"/>
      <c r="AI63" s="251"/>
      <c r="AJ63" s="251"/>
      <c r="AK63" s="251"/>
      <c r="AL63" s="251"/>
      <c r="AM63" s="252"/>
      <c r="AN63" s="119"/>
    </row>
    <row r="64" spans="2:40" ht="26.25" customHeight="1">
      <c r="B64" s="107"/>
      <c r="C64" s="107"/>
      <c r="D64" s="107"/>
      <c r="E64" s="107"/>
      <c r="F64" s="107"/>
      <c r="G64" s="107"/>
      <c r="H64" s="107"/>
      <c r="I64" s="107"/>
      <c r="J64" s="107"/>
      <c r="K64" s="107"/>
      <c r="L64" s="107"/>
      <c r="M64" s="107"/>
      <c r="N64" s="107"/>
      <c r="O64" s="107"/>
      <c r="P64" s="107"/>
      <c r="Q64" s="107"/>
      <c r="R64" s="107"/>
      <c r="S64" s="107"/>
      <c r="T64" s="107"/>
      <c r="U64" s="107"/>
    </row>
    <row r="65" spans="2:68" ht="26.25" customHeight="1">
      <c r="B65" s="102" t="s">
        <v>389</v>
      </c>
      <c r="C65" s="102"/>
      <c r="D65" s="102"/>
      <c r="E65" s="102"/>
      <c r="G65" s="103"/>
      <c r="H65" s="103"/>
      <c r="I65" s="103"/>
      <c r="J65" s="103"/>
      <c r="K65" s="103"/>
      <c r="L65" s="103"/>
      <c r="M65" s="103"/>
      <c r="N65" s="103"/>
      <c r="O65" s="103"/>
      <c r="P65" s="103"/>
      <c r="Q65" s="103"/>
      <c r="R65" s="103"/>
      <c r="S65" s="103"/>
      <c r="T65" s="103"/>
      <c r="U65" s="103"/>
    </row>
    <row r="66" spans="2:68" ht="26.25" customHeight="1">
      <c r="B66" s="237" t="s">
        <v>142</v>
      </c>
      <c r="C66" s="238"/>
      <c r="D66" s="238"/>
      <c r="E66" s="238"/>
      <c r="F66" s="239"/>
      <c r="G66" s="301" t="s">
        <v>411</v>
      </c>
      <c r="H66" s="302"/>
      <c r="I66" s="302"/>
      <c r="J66" s="303"/>
      <c r="K66" s="303"/>
      <c r="L66" s="303"/>
      <c r="M66" s="110"/>
      <c r="N66" s="110"/>
      <c r="O66" s="111"/>
      <c r="P66" s="110"/>
      <c r="Q66" s="194" t="s">
        <v>415</v>
      </c>
      <c r="R66" s="111"/>
      <c r="S66" s="111"/>
      <c r="T66" s="111"/>
      <c r="U66" s="111"/>
      <c r="V66" s="111"/>
      <c r="W66" s="111"/>
      <c r="X66" s="111"/>
      <c r="Y66" s="111"/>
      <c r="Z66" s="111"/>
      <c r="AA66" s="111"/>
      <c r="AB66" s="111"/>
      <c r="AC66" s="111"/>
      <c r="AD66" s="111"/>
      <c r="AE66" s="111"/>
      <c r="AF66" s="112"/>
      <c r="AG66" s="247" t="s">
        <v>148</v>
      </c>
      <c r="AH66" s="317"/>
      <c r="AI66" s="317"/>
      <c r="AJ66" s="317"/>
      <c r="AK66" s="317"/>
      <c r="AL66" s="317"/>
      <c r="AM66" s="318"/>
      <c r="AN66" s="120"/>
    </row>
    <row r="67" spans="2:68" ht="26.25" customHeight="1">
      <c r="B67" s="240"/>
      <c r="C67" s="241"/>
      <c r="D67" s="241"/>
      <c r="E67" s="241"/>
      <c r="F67" s="242"/>
      <c r="G67" s="304" t="s">
        <v>412</v>
      </c>
      <c r="H67" s="305"/>
      <c r="I67" s="305"/>
      <c r="J67" s="305"/>
      <c r="K67" s="305"/>
      <c r="L67" s="305"/>
      <c r="M67" s="305"/>
      <c r="N67" s="305"/>
      <c r="O67" s="305"/>
      <c r="P67" s="305"/>
      <c r="Q67" s="305"/>
      <c r="R67" s="195"/>
      <c r="S67" s="306" t="s">
        <v>410</v>
      </c>
      <c r="T67" s="306"/>
      <c r="U67" s="306"/>
      <c r="V67" s="306"/>
      <c r="W67" s="306"/>
      <c r="X67" s="306"/>
      <c r="Y67" s="306"/>
      <c r="Z67" s="306"/>
      <c r="AA67" s="306"/>
      <c r="AB67" s="306"/>
      <c r="AC67" s="306"/>
      <c r="AD67" s="306"/>
      <c r="AE67" s="306"/>
      <c r="AF67" s="307"/>
      <c r="AG67" s="279"/>
      <c r="AH67" s="319"/>
      <c r="AI67" s="319"/>
      <c r="AJ67" s="319"/>
      <c r="AK67" s="319"/>
      <c r="AL67" s="319"/>
      <c r="AM67" s="320"/>
      <c r="AN67" s="120"/>
    </row>
    <row r="68" spans="2:68" ht="26.25" customHeight="1">
      <c r="B68" s="325" t="s">
        <v>149</v>
      </c>
      <c r="C68" s="325"/>
      <c r="D68" s="325"/>
      <c r="E68" s="325"/>
      <c r="F68" s="325"/>
      <c r="G68" s="342" t="s">
        <v>150</v>
      </c>
      <c r="H68" s="342"/>
      <c r="I68" s="342"/>
      <c r="J68" s="342"/>
      <c r="K68" s="342"/>
      <c r="L68" s="342"/>
      <c r="M68" s="342"/>
      <c r="N68" s="342"/>
      <c r="O68" s="342"/>
      <c r="P68" s="342"/>
      <c r="Q68" s="342"/>
      <c r="R68" s="342"/>
      <c r="S68" s="342"/>
      <c r="T68" s="342"/>
      <c r="U68" s="342"/>
      <c r="V68" s="342"/>
      <c r="W68" s="342"/>
      <c r="X68" s="342"/>
      <c r="Y68" s="342"/>
      <c r="Z68" s="342"/>
      <c r="AA68" s="342"/>
      <c r="AB68" s="342"/>
      <c r="AC68" s="342"/>
      <c r="AD68" s="342"/>
      <c r="AE68" s="342"/>
      <c r="AF68" s="342"/>
      <c r="AG68" s="321"/>
      <c r="AH68" s="319"/>
      <c r="AI68" s="319"/>
      <c r="AJ68" s="319"/>
      <c r="AK68" s="319"/>
      <c r="AL68" s="319"/>
      <c r="AM68" s="320"/>
      <c r="AN68" s="120"/>
    </row>
    <row r="69" spans="2:68" ht="26.25" customHeight="1">
      <c r="B69" s="343"/>
      <c r="C69" s="296"/>
      <c r="D69" s="296"/>
      <c r="E69" s="296"/>
      <c r="F69" s="297"/>
      <c r="G69" s="298"/>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300"/>
      <c r="AG69" s="321"/>
      <c r="AH69" s="319"/>
      <c r="AI69" s="319"/>
      <c r="AJ69" s="319"/>
      <c r="AK69" s="319"/>
      <c r="AL69" s="319"/>
      <c r="AM69" s="320"/>
      <c r="AN69" s="120"/>
    </row>
    <row r="70" spans="2:68" ht="26.25" customHeight="1">
      <c r="B70" s="295"/>
      <c r="C70" s="296"/>
      <c r="D70" s="296"/>
      <c r="E70" s="296"/>
      <c r="F70" s="297"/>
      <c r="G70" s="298"/>
      <c r="H70" s="299"/>
      <c r="I70" s="299"/>
      <c r="J70" s="299"/>
      <c r="K70" s="299"/>
      <c r="L70" s="299"/>
      <c r="M70" s="299"/>
      <c r="N70" s="299"/>
      <c r="O70" s="299"/>
      <c r="P70" s="299"/>
      <c r="Q70" s="299"/>
      <c r="R70" s="299"/>
      <c r="S70" s="299"/>
      <c r="T70" s="299"/>
      <c r="U70" s="299"/>
      <c r="V70" s="299"/>
      <c r="W70" s="299"/>
      <c r="X70" s="299"/>
      <c r="Y70" s="299"/>
      <c r="Z70" s="299"/>
      <c r="AA70" s="299"/>
      <c r="AB70" s="299"/>
      <c r="AC70" s="299"/>
      <c r="AD70" s="299"/>
      <c r="AE70" s="299"/>
      <c r="AF70" s="300"/>
      <c r="AG70" s="321"/>
      <c r="AH70" s="319"/>
      <c r="AI70" s="319"/>
      <c r="AJ70" s="319"/>
      <c r="AK70" s="319"/>
      <c r="AL70" s="319"/>
      <c r="AM70" s="320"/>
      <c r="AN70" s="120"/>
    </row>
    <row r="71" spans="2:68" ht="26.25" customHeight="1">
      <c r="B71" s="295"/>
      <c r="C71" s="296"/>
      <c r="D71" s="296"/>
      <c r="E71" s="296"/>
      <c r="F71" s="297"/>
      <c r="G71" s="298"/>
      <c r="H71" s="299"/>
      <c r="I71" s="299"/>
      <c r="J71" s="299"/>
      <c r="K71" s="299"/>
      <c r="L71" s="299"/>
      <c r="M71" s="299"/>
      <c r="N71" s="299"/>
      <c r="O71" s="299"/>
      <c r="P71" s="299"/>
      <c r="Q71" s="299"/>
      <c r="R71" s="299"/>
      <c r="S71" s="299"/>
      <c r="T71" s="299"/>
      <c r="U71" s="299"/>
      <c r="V71" s="299"/>
      <c r="W71" s="299"/>
      <c r="X71" s="299"/>
      <c r="Y71" s="299"/>
      <c r="Z71" s="299"/>
      <c r="AA71" s="299"/>
      <c r="AB71" s="299"/>
      <c r="AC71" s="299"/>
      <c r="AD71" s="299"/>
      <c r="AE71" s="299"/>
      <c r="AF71" s="300"/>
      <c r="AG71" s="321"/>
      <c r="AH71" s="319"/>
      <c r="AI71" s="319"/>
      <c r="AJ71" s="319"/>
      <c r="AK71" s="319"/>
      <c r="AL71" s="319"/>
      <c r="AM71" s="320"/>
      <c r="AN71" s="120"/>
    </row>
    <row r="72" spans="2:68" ht="26.25" customHeight="1">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5"/>
      <c r="AD72" s="315"/>
      <c r="AE72" s="315"/>
      <c r="AF72" s="315"/>
      <c r="AG72" s="321"/>
      <c r="AH72" s="319"/>
      <c r="AI72" s="319"/>
      <c r="AJ72" s="319"/>
      <c r="AK72" s="319"/>
      <c r="AL72" s="319"/>
      <c r="AM72" s="320"/>
      <c r="AN72" s="120"/>
    </row>
    <row r="73" spans="2:68" ht="26.25" customHeight="1">
      <c r="B73" s="295"/>
      <c r="C73" s="296"/>
      <c r="D73" s="296"/>
      <c r="E73" s="296"/>
      <c r="F73" s="297"/>
      <c r="G73" s="295"/>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296"/>
      <c r="AF73" s="297"/>
      <c r="AG73" s="321"/>
      <c r="AH73" s="319"/>
      <c r="AI73" s="319"/>
      <c r="AJ73" s="319"/>
      <c r="AK73" s="319"/>
      <c r="AL73" s="319"/>
      <c r="AM73" s="320"/>
      <c r="AN73" s="120"/>
    </row>
    <row r="74" spans="2:68" ht="26.25" customHeight="1">
      <c r="B74" s="315"/>
      <c r="C74" s="315"/>
      <c r="D74" s="315"/>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5"/>
      <c r="AD74" s="315"/>
      <c r="AE74" s="315"/>
      <c r="AF74" s="315"/>
      <c r="AG74" s="322"/>
      <c r="AH74" s="323"/>
      <c r="AI74" s="323"/>
      <c r="AJ74" s="323"/>
      <c r="AK74" s="323"/>
      <c r="AL74" s="323"/>
      <c r="AM74" s="324"/>
      <c r="AN74" s="120"/>
    </row>
    <row r="75" spans="2:68" ht="26.25" customHeight="1">
      <c r="B75" s="107"/>
      <c r="C75" s="107"/>
      <c r="D75" s="107"/>
      <c r="E75" s="107"/>
      <c r="F75" s="107"/>
      <c r="G75" s="107"/>
      <c r="H75" s="107"/>
      <c r="I75" s="107"/>
      <c r="J75" s="107"/>
      <c r="K75" s="107"/>
      <c r="L75" s="107"/>
      <c r="M75" s="107"/>
      <c r="N75" s="107"/>
      <c r="O75" s="107"/>
      <c r="P75" s="107"/>
      <c r="Q75" s="107"/>
      <c r="R75" s="107"/>
      <c r="S75" s="107"/>
      <c r="T75" s="107"/>
      <c r="U75" s="87"/>
    </row>
    <row r="76" spans="2:68" ht="26.25" customHeight="1">
      <c r="B76" s="115" t="s">
        <v>393</v>
      </c>
      <c r="C76" s="115"/>
      <c r="D76" s="115"/>
      <c r="E76" s="115"/>
      <c r="F76" s="115"/>
      <c r="G76" s="115"/>
      <c r="H76" s="115"/>
      <c r="I76" s="115"/>
      <c r="J76" s="115"/>
      <c r="K76" s="116"/>
      <c r="L76" s="116"/>
      <c r="M76" s="116"/>
      <c r="N76" s="116"/>
      <c r="O76" s="116"/>
      <c r="P76" s="116"/>
      <c r="Q76" s="116"/>
      <c r="R76" s="116"/>
      <c r="S76" s="197"/>
      <c r="T76" s="197"/>
      <c r="U76" s="197"/>
      <c r="V76" s="197"/>
      <c r="W76" s="197"/>
      <c r="X76" s="197"/>
      <c r="Y76" s="197"/>
      <c r="Z76" s="197"/>
      <c r="AA76" s="197"/>
      <c r="AB76" s="197"/>
      <c r="AC76" s="197"/>
      <c r="AD76" s="197"/>
      <c r="AE76" s="197"/>
      <c r="AF76" s="197"/>
      <c r="AG76" s="197"/>
      <c r="AH76" s="197"/>
      <c r="AI76" s="197"/>
      <c r="AJ76" s="116"/>
      <c r="AK76" s="116"/>
      <c r="AL76" s="116"/>
      <c r="AM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row>
    <row r="77" spans="2:68" ht="26.25" customHeight="1">
      <c r="B77" s="122"/>
      <c r="C77" s="309" t="s">
        <v>151</v>
      </c>
      <c r="D77" s="310"/>
      <c r="E77" s="310"/>
      <c r="F77" s="310"/>
      <c r="G77" s="310"/>
      <c r="H77" s="311"/>
      <c r="I77" s="344" t="s">
        <v>416</v>
      </c>
      <c r="J77" s="344"/>
      <c r="K77" s="344"/>
      <c r="L77" s="344"/>
      <c r="M77" s="344"/>
      <c r="N77" s="344"/>
      <c r="O77" s="344"/>
      <c r="P77" s="344"/>
      <c r="Q77" s="344"/>
      <c r="R77" s="344"/>
      <c r="S77" s="344"/>
      <c r="T77" s="344"/>
      <c r="U77" s="344"/>
      <c r="V77" s="344"/>
      <c r="W77" s="344"/>
      <c r="X77" s="344"/>
      <c r="Y77" s="344"/>
      <c r="Z77" s="344"/>
      <c r="AA77" s="344"/>
      <c r="AB77" s="344"/>
      <c r="AC77" s="344"/>
      <c r="AD77" s="344"/>
      <c r="AE77" s="344"/>
      <c r="AF77" s="344"/>
      <c r="AG77" s="344"/>
      <c r="AH77" s="344"/>
      <c r="AI77" s="344"/>
      <c r="AJ77" s="344"/>
      <c r="AK77" s="344"/>
      <c r="AL77" s="344"/>
      <c r="AM77" s="344"/>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row>
    <row r="78" spans="2:68" ht="57" customHeight="1">
      <c r="B78" s="122" t="s">
        <v>420</v>
      </c>
      <c r="C78" s="314" t="s">
        <v>405</v>
      </c>
      <c r="D78" s="314"/>
      <c r="E78" s="314"/>
      <c r="F78" s="314"/>
      <c r="G78" s="314"/>
      <c r="H78" s="314"/>
      <c r="I78" s="344"/>
      <c r="J78" s="344"/>
      <c r="K78" s="344"/>
      <c r="L78" s="344"/>
      <c r="M78" s="344"/>
      <c r="N78" s="344"/>
      <c r="O78" s="344"/>
      <c r="P78" s="344"/>
      <c r="Q78" s="344"/>
      <c r="R78" s="344"/>
      <c r="S78" s="344"/>
      <c r="T78" s="344"/>
      <c r="U78" s="344"/>
      <c r="V78" s="344"/>
      <c r="W78" s="344"/>
      <c r="X78" s="344"/>
      <c r="Y78" s="344"/>
      <c r="Z78" s="344"/>
      <c r="AA78" s="344"/>
      <c r="AB78" s="344"/>
      <c r="AC78" s="344"/>
      <c r="AD78" s="344"/>
      <c r="AE78" s="344"/>
      <c r="AF78" s="344"/>
      <c r="AG78" s="344"/>
      <c r="AH78" s="344"/>
      <c r="AI78" s="344"/>
      <c r="AJ78" s="344"/>
      <c r="AK78" s="344"/>
      <c r="AL78" s="344"/>
      <c r="AM78" s="344"/>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row>
    <row r="79" spans="2:68" ht="33.6" customHeight="1">
      <c r="B79" s="198" t="s">
        <v>419</v>
      </c>
      <c r="C79" s="115"/>
      <c r="D79" s="115"/>
      <c r="E79" s="115"/>
      <c r="F79" s="115"/>
      <c r="G79" s="115"/>
      <c r="H79" s="115"/>
      <c r="I79" s="115"/>
      <c r="J79" s="115"/>
      <c r="K79" s="116"/>
      <c r="L79" s="116"/>
      <c r="M79" s="116"/>
      <c r="N79" s="116"/>
      <c r="O79" s="116"/>
      <c r="P79" s="116"/>
      <c r="Q79" s="116"/>
      <c r="R79" s="116"/>
      <c r="S79" s="197"/>
      <c r="T79" s="197"/>
      <c r="U79" s="197"/>
      <c r="V79" s="197"/>
      <c r="W79" s="197"/>
      <c r="X79" s="197"/>
      <c r="Y79" s="197"/>
      <c r="Z79" s="197"/>
      <c r="AA79" s="197"/>
      <c r="AB79" s="197"/>
      <c r="AC79" s="197"/>
      <c r="AD79" s="197"/>
      <c r="AE79" s="197"/>
      <c r="AF79" s="197"/>
      <c r="AG79" s="197"/>
      <c r="AH79" s="197"/>
      <c r="AI79" s="197"/>
      <c r="AJ79" s="116"/>
      <c r="AK79" s="116"/>
      <c r="AL79" s="116"/>
      <c r="AM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row>
    <row r="80" spans="2:68" ht="26.25" customHeight="1">
      <c r="B80" s="122" t="s">
        <v>190</v>
      </c>
      <c r="C80" s="341" t="s">
        <v>151</v>
      </c>
      <c r="D80" s="341"/>
      <c r="E80" s="341"/>
      <c r="F80" s="341"/>
      <c r="G80" s="341"/>
      <c r="H80" s="341"/>
      <c r="I80" s="312" t="s">
        <v>152</v>
      </c>
      <c r="J80" s="312"/>
      <c r="K80" s="312"/>
      <c r="L80" s="312"/>
      <c r="M80" s="312"/>
      <c r="N80" s="312"/>
      <c r="O80" s="312"/>
      <c r="P80" s="312"/>
      <c r="Q80" s="312"/>
      <c r="R80" s="312"/>
      <c r="S80" s="312"/>
      <c r="T80" s="312"/>
      <c r="U80" s="312"/>
      <c r="V80" s="312"/>
      <c r="W80" s="312"/>
      <c r="X80" s="312" t="s">
        <v>153</v>
      </c>
      <c r="Y80" s="312"/>
      <c r="Z80" s="312"/>
      <c r="AA80" s="312"/>
      <c r="AB80" s="312"/>
      <c r="AC80" s="312"/>
      <c r="AD80" s="312"/>
      <c r="AE80" s="312"/>
      <c r="AF80" s="312"/>
      <c r="AG80" s="312"/>
      <c r="AH80" s="312"/>
      <c r="AI80" s="312"/>
      <c r="AJ80" s="312"/>
      <c r="AK80" s="312"/>
      <c r="AL80" s="312"/>
      <c r="AM80" s="312"/>
      <c r="AN80" s="69"/>
    </row>
    <row r="81" spans="2:68" ht="51.6" customHeight="1">
      <c r="B81" s="122">
        <v>1</v>
      </c>
      <c r="C81" s="314" t="s">
        <v>154</v>
      </c>
      <c r="D81" s="314"/>
      <c r="E81" s="314"/>
      <c r="F81" s="314"/>
      <c r="G81" s="314"/>
      <c r="H81" s="314"/>
      <c r="I81" s="313" t="s">
        <v>155</v>
      </c>
      <c r="J81" s="313"/>
      <c r="K81" s="313"/>
      <c r="L81" s="313"/>
      <c r="M81" s="313"/>
      <c r="N81" s="313"/>
      <c r="O81" s="313"/>
      <c r="P81" s="313"/>
      <c r="Q81" s="313"/>
      <c r="R81" s="313"/>
      <c r="S81" s="313"/>
      <c r="T81" s="313"/>
      <c r="U81" s="313"/>
      <c r="V81" s="313"/>
      <c r="W81" s="313"/>
      <c r="X81" s="313" t="s">
        <v>194</v>
      </c>
      <c r="Y81" s="313"/>
      <c r="Z81" s="313"/>
      <c r="AA81" s="313"/>
      <c r="AB81" s="313"/>
      <c r="AC81" s="313"/>
      <c r="AD81" s="313"/>
      <c r="AE81" s="313"/>
      <c r="AF81" s="313"/>
      <c r="AG81" s="313"/>
      <c r="AH81" s="313"/>
      <c r="AI81" s="313"/>
      <c r="AJ81" s="313"/>
      <c r="AK81" s="313"/>
      <c r="AL81" s="313"/>
      <c r="AM81" s="313"/>
      <c r="AN81" s="69"/>
    </row>
    <row r="82" spans="2:68" ht="51.6" customHeight="1">
      <c r="B82" s="122">
        <v>2</v>
      </c>
      <c r="C82" s="314" t="s">
        <v>156</v>
      </c>
      <c r="D82" s="314"/>
      <c r="E82" s="314"/>
      <c r="F82" s="314"/>
      <c r="G82" s="314"/>
      <c r="H82" s="314"/>
      <c r="I82" s="313" t="s">
        <v>157</v>
      </c>
      <c r="J82" s="313"/>
      <c r="K82" s="313"/>
      <c r="L82" s="313"/>
      <c r="M82" s="313"/>
      <c r="N82" s="313"/>
      <c r="O82" s="313"/>
      <c r="P82" s="313"/>
      <c r="Q82" s="313"/>
      <c r="R82" s="313"/>
      <c r="S82" s="313"/>
      <c r="T82" s="313"/>
      <c r="U82" s="313"/>
      <c r="V82" s="313"/>
      <c r="W82" s="313"/>
      <c r="X82" s="313" t="s">
        <v>195</v>
      </c>
      <c r="Y82" s="313"/>
      <c r="Z82" s="313"/>
      <c r="AA82" s="313"/>
      <c r="AB82" s="313"/>
      <c r="AC82" s="313"/>
      <c r="AD82" s="313"/>
      <c r="AE82" s="313"/>
      <c r="AF82" s="313"/>
      <c r="AG82" s="313"/>
      <c r="AH82" s="313"/>
      <c r="AI82" s="313"/>
      <c r="AJ82" s="313"/>
      <c r="AK82" s="313"/>
      <c r="AL82" s="313"/>
      <c r="AM82" s="313"/>
      <c r="AN82" s="69"/>
    </row>
    <row r="83" spans="2:68" ht="51.6" customHeight="1">
      <c r="B83" s="122">
        <v>3</v>
      </c>
      <c r="C83" s="314" t="s">
        <v>158</v>
      </c>
      <c r="D83" s="314"/>
      <c r="E83" s="314"/>
      <c r="F83" s="314"/>
      <c r="G83" s="314"/>
      <c r="H83" s="314"/>
      <c r="I83" s="313" t="s">
        <v>159</v>
      </c>
      <c r="J83" s="313"/>
      <c r="K83" s="313"/>
      <c r="L83" s="313"/>
      <c r="M83" s="313"/>
      <c r="N83" s="313"/>
      <c r="O83" s="313"/>
      <c r="P83" s="313"/>
      <c r="Q83" s="313"/>
      <c r="R83" s="313"/>
      <c r="S83" s="313"/>
      <c r="T83" s="313"/>
      <c r="U83" s="313"/>
      <c r="V83" s="313"/>
      <c r="W83" s="313"/>
      <c r="X83" s="313" t="s">
        <v>196</v>
      </c>
      <c r="Y83" s="313"/>
      <c r="Z83" s="313"/>
      <c r="AA83" s="313"/>
      <c r="AB83" s="313"/>
      <c r="AC83" s="313"/>
      <c r="AD83" s="313"/>
      <c r="AE83" s="313"/>
      <c r="AF83" s="313"/>
      <c r="AG83" s="313"/>
      <c r="AH83" s="313"/>
      <c r="AI83" s="313"/>
      <c r="AJ83" s="313"/>
      <c r="AK83" s="313"/>
      <c r="AL83" s="313"/>
      <c r="AM83" s="313"/>
      <c r="AN83" s="69"/>
    </row>
    <row r="84" spans="2:68" ht="51.6" customHeight="1">
      <c r="B84" s="122">
        <v>4</v>
      </c>
      <c r="C84" s="314" t="s">
        <v>160</v>
      </c>
      <c r="D84" s="314"/>
      <c r="E84" s="314"/>
      <c r="F84" s="314"/>
      <c r="G84" s="314"/>
      <c r="H84" s="314"/>
      <c r="I84" s="313" t="s">
        <v>193</v>
      </c>
      <c r="J84" s="313"/>
      <c r="K84" s="313"/>
      <c r="L84" s="313"/>
      <c r="M84" s="313"/>
      <c r="N84" s="313"/>
      <c r="O84" s="313"/>
      <c r="P84" s="313"/>
      <c r="Q84" s="313"/>
      <c r="R84" s="313"/>
      <c r="S84" s="313"/>
      <c r="T84" s="313"/>
      <c r="U84" s="313"/>
      <c r="V84" s="313"/>
      <c r="W84" s="313"/>
      <c r="X84" s="313" t="s">
        <v>197</v>
      </c>
      <c r="Y84" s="313"/>
      <c r="Z84" s="313"/>
      <c r="AA84" s="313"/>
      <c r="AB84" s="313"/>
      <c r="AC84" s="313"/>
      <c r="AD84" s="313"/>
      <c r="AE84" s="313"/>
      <c r="AF84" s="313"/>
      <c r="AG84" s="313"/>
      <c r="AH84" s="313"/>
      <c r="AI84" s="313"/>
      <c r="AJ84" s="313"/>
      <c r="AK84" s="313"/>
      <c r="AL84" s="313"/>
      <c r="AM84" s="313"/>
      <c r="AN84" s="69"/>
    </row>
    <row r="85" spans="2:68" ht="51.6" customHeight="1">
      <c r="B85" s="122">
        <v>5</v>
      </c>
      <c r="C85" s="314" t="s">
        <v>161</v>
      </c>
      <c r="D85" s="314"/>
      <c r="E85" s="314"/>
      <c r="F85" s="314"/>
      <c r="G85" s="314"/>
      <c r="H85" s="314"/>
      <c r="I85" s="313" t="s">
        <v>162</v>
      </c>
      <c r="J85" s="313"/>
      <c r="K85" s="313"/>
      <c r="L85" s="313"/>
      <c r="M85" s="313"/>
      <c r="N85" s="313"/>
      <c r="O85" s="313"/>
      <c r="P85" s="313"/>
      <c r="Q85" s="313"/>
      <c r="R85" s="313"/>
      <c r="S85" s="313"/>
      <c r="T85" s="313"/>
      <c r="U85" s="313"/>
      <c r="V85" s="313"/>
      <c r="W85" s="313"/>
      <c r="X85" s="313" t="s">
        <v>198</v>
      </c>
      <c r="Y85" s="313"/>
      <c r="Z85" s="313"/>
      <c r="AA85" s="313"/>
      <c r="AB85" s="313"/>
      <c r="AC85" s="313"/>
      <c r="AD85" s="313"/>
      <c r="AE85" s="313"/>
      <c r="AF85" s="313"/>
      <c r="AG85" s="313"/>
      <c r="AH85" s="313"/>
      <c r="AI85" s="313"/>
      <c r="AJ85" s="313"/>
      <c r="AK85" s="313"/>
      <c r="AL85" s="313"/>
      <c r="AM85" s="313"/>
      <c r="AN85" s="69"/>
    </row>
    <row r="86" spans="2:68" ht="51.6" customHeight="1">
      <c r="B86" s="122">
        <v>6</v>
      </c>
      <c r="C86" s="314" t="s">
        <v>163</v>
      </c>
      <c r="D86" s="314"/>
      <c r="E86" s="314"/>
      <c r="F86" s="314"/>
      <c r="G86" s="314"/>
      <c r="H86" s="314"/>
      <c r="I86" s="313" t="s">
        <v>164</v>
      </c>
      <c r="J86" s="313"/>
      <c r="K86" s="313"/>
      <c r="L86" s="313"/>
      <c r="M86" s="313"/>
      <c r="N86" s="313"/>
      <c r="O86" s="313"/>
      <c r="P86" s="313"/>
      <c r="Q86" s="313"/>
      <c r="R86" s="313"/>
      <c r="S86" s="313"/>
      <c r="T86" s="313"/>
      <c r="U86" s="313"/>
      <c r="V86" s="313"/>
      <c r="W86" s="313"/>
      <c r="X86" s="313" t="s">
        <v>165</v>
      </c>
      <c r="Y86" s="313"/>
      <c r="Z86" s="313"/>
      <c r="AA86" s="313"/>
      <c r="AB86" s="313"/>
      <c r="AC86" s="313"/>
      <c r="AD86" s="313"/>
      <c r="AE86" s="313"/>
      <c r="AF86" s="313"/>
      <c r="AG86" s="313"/>
      <c r="AH86" s="313"/>
      <c r="AI86" s="313"/>
      <c r="AJ86" s="313"/>
      <c r="AK86" s="313"/>
      <c r="AL86" s="313"/>
      <c r="AM86" s="313"/>
      <c r="AN86" s="69"/>
    </row>
    <row r="87" spans="2:68" ht="51.6" customHeight="1">
      <c r="B87" s="122">
        <v>7</v>
      </c>
      <c r="C87" s="314" t="s">
        <v>166</v>
      </c>
      <c r="D87" s="314"/>
      <c r="E87" s="314"/>
      <c r="F87" s="314"/>
      <c r="G87" s="314"/>
      <c r="H87" s="314"/>
      <c r="I87" s="313" t="s">
        <v>167</v>
      </c>
      <c r="J87" s="313"/>
      <c r="K87" s="313"/>
      <c r="L87" s="313"/>
      <c r="M87" s="313"/>
      <c r="N87" s="313"/>
      <c r="O87" s="313"/>
      <c r="P87" s="313"/>
      <c r="Q87" s="313"/>
      <c r="R87" s="313"/>
      <c r="S87" s="313"/>
      <c r="T87" s="313"/>
      <c r="U87" s="313"/>
      <c r="V87" s="313"/>
      <c r="W87" s="313"/>
      <c r="X87" s="313" t="s">
        <v>192</v>
      </c>
      <c r="Y87" s="313"/>
      <c r="Z87" s="313"/>
      <c r="AA87" s="313"/>
      <c r="AB87" s="313"/>
      <c r="AC87" s="313"/>
      <c r="AD87" s="313"/>
      <c r="AE87" s="313"/>
      <c r="AF87" s="313"/>
      <c r="AG87" s="313"/>
      <c r="AH87" s="313"/>
      <c r="AI87" s="313"/>
      <c r="AJ87" s="313"/>
      <c r="AK87" s="313"/>
      <c r="AL87" s="313"/>
      <c r="AM87" s="313"/>
      <c r="AN87" s="69"/>
    </row>
    <row r="88" spans="2:68" ht="51.6" customHeight="1">
      <c r="B88" s="122">
        <v>8</v>
      </c>
      <c r="C88" s="314" t="s">
        <v>168</v>
      </c>
      <c r="D88" s="314"/>
      <c r="E88" s="314"/>
      <c r="F88" s="314"/>
      <c r="G88" s="314"/>
      <c r="H88" s="314"/>
      <c r="I88" s="313" t="s">
        <v>169</v>
      </c>
      <c r="J88" s="313"/>
      <c r="K88" s="313"/>
      <c r="L88" s="313"/>
      <c r="M88" s="313"/>
      <c r="N88" s="313"/>
      <c r="O88" s="313"/>
      <c r="P88" s="313"/>
      <c r="Q88" s="313"/>
      <c r="R88" s="313"/>
      <c r="S88" s="313"/>
      <c r="T88" s="313"/>
      <c r="U88" s="313"/>
      <c r="V88" s="313"/>
      <c r="W88" s="313"/>
      <c r="X88" s="313" t="s">
        <v>199</v>
      </c>
      <c r="Y88" s="313"/>
      <c r="Z88" s="313"/>
      <c r="AA88" s="313"/>
      <c r="AB88" s="313"/>
      <c r="AC88" s="313"/>
      <c r="AD88" s="313"/>
      <c r="AE88" s="313"/>
      <c r="AF88" s="313"/>
      <c r="AG88" s="313"/>
      <c r="AH88" s="313"/>
      <c r="AI88" s="313"/>
      <c r="AJ88" s="313"/>
      <c r="AK88" s="313"/>
      <c r="AL88" s="313"/>
      <c r="AM88" s="313"/>
      <c r="AN88" s="69"/>
    </row>
    <row r="89" spans="2:68" ht="51.6" customHeight="1">
      <c r="B89" s="122">
        <v>9</v>
      </c>
      <c r="C89" s="314" t="s">
        <v>170</v>
      </c>
      <c r="D89" s="314"/>
      <c r="E89" s="314"/>
      <c r="F89" s="314"/>
      <c r="G89" s="314"/>
      <c r="H89" s="314"/>
      <c r="I89" s="313" t="s">
        <v>171</v>
      </c>
      <c r="J89" s="313"/>
      <c r="K89" s="313"/>
      <c r="L89" s="313"/>
      <c r="M89" s="313"/>
      <c r="N89" s="313"/>
      <c r="O89" s="313"/>
      <c r="P89" s="313"/>
      <c r="Q89" s="313"/>
      <c r="R89" s="313"/>
      <c r="S89" s="313"/>
      <c r="T89" s="313"/>
      <c r="U89" s="313"/>
      <c r="V89" s="313"/>
      <c r="W89" s="313"/>
      <c r="X89" s="313" t="s">
        <v>172</v>
      </c>
      <c r="Y89" s="313"/>
      <c r="Z89" s="313"/>
      <c r="AA89" s="313"/>
      <c r="AB89" s="313"/>
      <c r="AC89" s="313"/>
      <c r="AD89" s="313"/>
      <c r="AE89" s="313"/>
      <c r="AF89" s="313"/>
      <c r="AG89" s="313"/>
      <c r="AH89" s="313"/>
      <c r="AI89" s="313"/>
      <c r="AJ89" s="313"/>
      <c r="AK89" s="313"/>
      <c r="AL89" s="313"/>
      <c r="AM89" s="313"/>
      <c r="AN89" s="69"/>
    </row>
    <row r="90" spans="2:68" ht="51.6" customHeight="1">
      <c r="B90" s="122">
        <v>10</v>
      </c>
      <c r="C90" s="314" t="s">
        <v>173</v>
      </c>
      <c r="D90" s="314"/>
      <c r="E90" s="314"/>
      <c r="F90" s="314"/>
      <c r="G90" s="314"/>
      <c r="H90" s="314"/>
      <c r="I90" s="313" t="s">
        <v>174</v>
      </c>
      <c r="J90" s="313"/>
      <c r="K90" s="313"/>
      <c r="L90" s="313"/>
      <c r="M90" s="313"/>
      <c r="N90" s="313"/>
      <c r="O90" s="313"/>
      <c r="P90" s="313"/>
      <c r="Q90" s="313"/>
      <c r="R90" s="313"/>
      <c r="S90" s="313"/>
      <c r="T90" s="313"/>
      <c r="U90" s="313"/>
      <c r="V90" s="313"/>
      <c r="W90" s="313"/>
      <c r="X90" s="313" t="s">
        <v>175</v>
      </c>
      <c r="Y90" s="313"/>
      <c r="Z90" s="313"/>
      <c r="AA90" s="313"/>
      <c r="AB90" s="313"/>
      <c r="AC90" s="313"/>
      <c r="AD90" s="313"/>
      <c r="AE90" s="313"/>
      <c r="AF90" s="313"/>
      <c r="AG90" s="313"/>
      <c r="AH90" s="313"/>
      <c r="AI90" s="313"/>
      <c r="AJ90" s="313"/>
      <c r="AK90" s="313"/>
      <c r="AL90" s="313"/>
      <c r="AM90" s="313"/>
      <c r="AN90" s="69"/>
    </row>
    <row r="91" spans="2:68" ht="51.6" customHeight="1">
      <c r="B91" s="122">
        <v>11</v>
      </c>
      <c r="C91" s="314" t="s">
        <v>176</v>
      </c>
      <c r="D91" s="314"/>
      <c r="E91" s="314"/>
      <c r="F91" s="314"/>
      <c r="G91" s="314"/>
      <c r="H91" s="314"/>
      <c r="I91" s="313" t="s">
        <v>177</v>
      </c>
      <c r="J91" s="313"/>
      <c r="K91" s="313"/>
      <c r="L91" s="313"/>
      <c r="M91" s="313"/>
      <c r="N91" s="313"/>
      <c r="O91" s="313"/>
      <c r="P91" s="313"/>
      <c r="Q91" s="313"/>
      <c r="R91" s="313"/>
      <c r="S91" s="313"/>
      <c r="T91" s="313"/>
      <c r="U91" s="313"/>
      <c r="V91" s="313"/>
      <c r="W91" s="313"/>
      <c r="X91" s="313" t="s">
        <v>178</v>
      </c>
      <c r="Y91" s="313"/>
      <c r="Z91" s="313"/>
      <c r="AA91" s="313"/>
      <c r="AB91" s="313"/>
      <c r="AC91" s="313"/>
      <c r="AD91" s="313"/>
      <c r="AE91" s="313"/>
      <c r="AF91" s="313"/>
      <c r="AG91" s="313"/>
      <c r="AH91" s="313"/>
      <c r="AI91" s="313"/>
      <c r="AJ91" s="313"/>
      <c r="AK91" s="313"/>
      <c r="AL91" s="313"/>
      <c r="AM91" s="313"/>
      <c r="AN91" s="69"/>
    </row>
    <row r="92" spans="2:68" ht="26.25" customHeight="1">
      <c r="C92" s="316" t="s">
        <v>418</v>
      </c>
      <c r="D92" s="316"/>
      <c r="E92" s="316"/>
      <c r="F92" s="316"/>
      <c r="G92" s="316"/>
      <c r="H92" s="316"/>
    </row>
    <row r="93" spans="2:68" ht="26.25" customHeight="1">
      <c r="B93" s="115" t="s">
        <v>232</v>
      </c>
      <c r="C93" s="115"/>
      <c r="D93" s="115"/>
      <c r="E93" s="115"/>
      <c r="F93" s="115"/>
      <c r="G93" s="115"/>
      <c r="H93" s="115"/>
      <c r="I93" s="115"/>
      <c r="J93" s="115"/>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row>
    <row r="94" spans="2:68" ht="26.25" customHeight="1">
      <c r="B94" s="122" t="s">
        <v>191</v>
      </c>
      <c r="C94" s="309" t="s">
        <v>150</v>
      </c>
      <c r="D94" s="310"/>
      <c r="E94" s="310"/>
      <c r="F94" s="310"/>
      <c r="G94" s="310"/>
      <c r="H94" s="311"/>
      <c r="I94" s="335" t="s">
        <v>152</v>
      </c>
      <c r="J94" s="336"/>
      <c r="K94" s="336"/>
      <c r="L94" s="336"/>
      <c r="M94" s="336"/>
      <c r="N94" s="336"/>
      <c r="O94" s="336"/>
      <c r="P94" s="336"/>
      <c r="Q94" s="336"/>
      <c r="R94" s="336"/>
      <c r="S94" s="336"/>
      <c r="T94" s="336"/>
      <c r="U94" s="336"/>
      <c r="V94" s="336"/>
      <c r="W94" s="336"/>
      <c r="X94" s="336"/>
      <c r="Y94" s="336"/>
      <c r="Z94" s="336"/>
      <c r="AA94" s="336"/>
      <c r="AB94" s="336"/>
      <c r="AC94" s="336"/>
      <c r="AD94" s="336"/>
      <c r="AE94" s="336"/>
      <c r="AF94" s="336"/>
      <c r="AG94" s="336"/>
      <c r="AH94" s="336"/>
      <c r="AI94" s="336"/>
      <c r="AJ94" s="336"/>
      <c r="AK94" s="336"/>
      <c r="AL94" s="336"/>
      <c r="AM94" s="337"/>
      <c r="AN94" s="121"/>
    </row>
    <row r="95" spans="2:68" ht="35.4" customHeight="1">
      <c r="B95" s="123"/>
      <c r="C95" s="338" t="s">
        <v>233</v>
      </c>
      <c r="D95" s="339"/>
      <c r="E95" s="339"/>
      <c r="F95" s="339"/>
      <c r="G95" s="339"/>
      <c r="H95" s="340"/>
      <c r="I95" s="332" t="s">
        <v>234</v>
      </c>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4"/>
      <c r="AN95" s="119"/>
    </row>
    <row r="96" spans="2:68" ht="35.4" customHeight="1">
      <c r="B96" s="123"/>
      <c r="C96" s="338" t="s">
        <v>235</v>
      </c>
      <c r="D96" s="339"/>
      <c r="E96" s="339"/>
      <c r="F96" s="339"/>
      <c r="G96" s="339"/>
      <c r="H96" s="340"/>
      <c r="I96" s="332" t="s">
        <v>236</v>
      </c>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333"/>
      <c r="AI96" s="333"/>
      <c r="AJ96" s="333"/>
      <c r="AK96" s="333"/>
      <c r="AL96" s="333"/>
      <c r="AM96" s="334"/>
      <c r="AN96" s="119"/>
    </row>
    <row r="97" spans="2:2" ht="26.25" customHeight="1">
      <c r="B97" s="101"/>
    </row>
  </sheetData>
  <mergeCells count="132">
    <mergeCell ref="I89:W89"/>
    <mergeCell ref="I90:W90"/>
    <mergeCell ref="I91:W91"/>
    <mergeCell ref="X91:AM91"/>
    <mergeCell ref="X90:AM90"/>
    <mergeCell ref="X89:AM89"/>
    <mergeCell ref="I77:AM77"/>
    <mergeCell ref="I78:AM78"/>
    <mergeCell ref="C78:H78"/>
    <mergeCell ref="G21:I21"/>
    <mergeCell ref="J21:L21"/>
    <mergeCell ref="G22:Q22"/>
    <mergeCell ref="S22:AF22"/>
    <mergeCell ref="G36:I36"/>
    <mergeCell ref="J36:L36"/>
    <mergeCell ref="G37:Q37"/>
    <mergeCell ref="S37:AF37"/>
    <mergeCell ref="X88:AM88"/>
    <mergeCell ref="X87:AM87"/>
    <mergeCell ref="X86:AM86"/>
    <mergeCell ref="X85:AM85"/>
    <mergeCell ref="X84:AM84"/>
    <mergeCell ref="X83:AM83"/>
    <mergeCell ref="X82:AM82"/>
    <mergeCell ref="X81:AM81"/>
    <mergeCell ref="X80:AM80"/>
    <mergeCell ref="G66:I66"/>
    <mergeCell ref="J66:L66"/>
    <mergeCell ref="G67:Q67"/>
    <mergeCell ref="S67:AF67"/>
    <mergeCell ref="C77:H77"/>
    <mergeCell ref="B70:F70"/>
    <mergeCell ref="G70:AF70"/>
    <mergeCell ref="V9:AM9"/>
    <mergeCell ref="B10:F10"/>
    <mergeCell ref="G10:U10"/>
    <mergeCell ref="V10:AM10"/>
    <mergeCell ref="G9:M9"/>
    <mergeCell ref="O9:U9"/>
    <mergeCell ref="I95:AM95"/>
    <mergeCell ref="I94:AM94"/>
    <mergeCell ref="C96:H96"/>
    <mergeCell ref="I96:AM96"/>
    <mergeCell ref="C84:H84"/>
    <mergeCell ref="C83:H83"/>
    <mergeCell ref="C82:H82"/>
    <mergeCell ref="C81:H81"/>
    <mergeCell ref="C80:H80"/>
    <mergeCell ref="C91:H91"/>
    <mergeCell ref="C90:H90"/>
    <mergeCell ref="C89:H89"/>
    <mergeCell ref="C88:H88"/>
    <mergeCell ref="C87:H87"/>
    <mergeCell ref="C95:H95"/>
    <mergeCell ref="G68:AF68"/>
    <mergeCell ref="B69:F69"/>
    <mergeCell ref="G69:AF69"/>
    <mergeCell ref="B2:AL2"/>
    <mergeCell ref="C94:H94"/>
    <mergeCell ref="B9:F9"/>
    <mergeCell ref="I80:W80"/>
    <mergeCell ref="I88:W88"/>
    <mergeCell ref="I87:W87"/>
    <mergeCell ref="I86:W86"/>
    <mergeCell ref="I85:W85"/>
    <mergeCell ref="I84:W84"/>
    <mergeCell ref="I83:W83"/>
    <mergeCell ref="I82:W82"/>
    <mergeCell ref="I81:W81"/>
    <mergeCell ref="C85:H85"/>
    <mergeCell ref="C86:H86"/>
    <mergeCell ref="B72:F72"/>
    <mergeCell ref="G72:AF72"/>
    <mergeCell ref="B73:F73"/>
    <mergeCell ref="G73:AF73"/>
    <mergeCell ref="B74:F74"/>
    <mergeCell ref="G74:AF74"/>
    <mergeCell ref="B66:F67"/>
    <mergeCell ref="C92:H92"/>
    <mergeCell ref="AG66:AM74"/>
    <mergeCell ref="B68:F68"/>
    <mergeCell ref="B71:F71"/>
    <mergeCell ref="G71:AF71"/>
    <mergeCell ref="E48:F48"/>
    <mergeCell ref="B51:F52"/>
    <mergeCell ref="AG51:AM63"/>
    <mergeCell ref="B53:F53"/>
    <mergeCell ref="G53:AF54"/>
    <mergeCell ref="B54:D54"/>
    <mergeCell ref="E54:F54"/>
    <mergeCell ref="B55:F62"/>
    <mergeCell ref="G55:AF63"/>
    <mergeCell ref="B63:D63"/>
    <mergeCell ref="E63:F63"/>
    <mergeCell ref="G51:I51"/>
    <mergeCell ref="J51:L51"/>
    <mergeCell ref="G52:Q52"/>
    <mergeCell ref="S52:AF52"/>
    <mergeCell ref="E24:F24"/>
    <mergeCell ref="B25:F32"/>
    <mergeCell ref="G25:AF33"/>
    <mergeCell ref="B33:D33"/>
    <mergeCell ref="E33:F33"/>
    <mergeCell ref="B36:F37"/>
    <mergeCell ref="B14:F17"/>
    <mergeCell ref="G14:AF18"/>
    <mergeCell ref="AG14:AM18"/>
    <mergeCell ref="B18:D18"/>
    <mergeCell ref="E18:F18"/>
    <mergeCell ref="B21:F22"/>
    <mergeCell ref="AG21:AM33"/>
    <mergeCell ref="B23:F23"/>
    <mergeCell ref="G23:AF24"/>
    <mergeCell ref="B24:D24"/>
    <mergeCell ref="AG36:AM48"/>
    <mergeCell ref="B38:F38"/>
    <mergeCell ref="G38:AF39"/>
    <mergeCell ref="B39:D39"/>
    <mergeCell ref="E39:F39"/>
    <mergeCell ref="B40:F47"/>
    <mergeCell ref="G40:AF48"/>
    <mergeCell ref="B48:D48"/>
    <mergeCell ref="B8:F8"/>
    <mergeCell ref="G8:U8"/>
    <mergeCell ref="V8:AM8"/>
    <mergeCell ref="V4:AB4"/>
    <mergeCell ref="B5:F6"/>
    <mergeCell ref="G5:Q6"/>
    <mergeCell ref="V5:AM6"/>
    <mergeCell ref="B7:F7"/>
    <mergeCell ref="G7:U7"/>
    <mergeCell ref="V7:AM7"/>
  </mergeCells>
  <phoneticPr fontId="2"/>
  <conditionalFormatting sqref="G5:Q6 G9:M9 O9:U9 G10:U10 G14:AF18 G23:AF33 G38:AF48 G53:AF63 B69:AF69">
    <cfRule type="containsBlanks" dxfId="62" priority="47">
      <formula>LEN(TRIM(B5))=0</formula>
    </cfRule>
  </conditionalFormatting>
  <conditionalFormatting sqref="J21:L21">
    <cfRule type="containsText" dxfId="61" priority="41" operator="containsText" text="有">
      <formula>NOT(ISERROR(SEARCH("有",J21)))</formula>
    </cfRule>
    <cfRule type="containsBlanks" dxfId="60" priority="45">
      <formula>LEN(TRIM(J21))=0</formula>
    </cfRule>
  </conditionalFormatting>
  <conditionalFormatting sqref="Q21">
    <cfRule type="expression" dxfId="59" priority="43">
      <formula>$J$21="有"</formula>
    </cfRule>
  </conditionalFormatting>
  <conditionalFormatting sqref="G22">
    <cfRule type="expression" dxfId="58" priority="42">
      <formula>$J$21="有"</formula>
    </cfRule>
  </conditionalFormatting>
  <conditionalFormatting sqref="S22">
    <cfRule type="expression" dxfId="57" priority="39">
      <formula>$J$21=OR("無","")</formula>
    </cfRule>
    <cfRule type="expression" dxfId="56" priority="40">
      <formula>AND($J$21="有",$S$22="取得していない")</formula>
    </cfRule>
  </conditionalFormatting>
  <conditionalFormatting sqref="S22:AF22">
    <cfRule type="containsText" dxfId="55" priority="38" operator="containsText" text="している">
      <formula>NOT(ISERROR(SEARCH("している",S22)))</formula>
    </cfRule>
  </conditionalFormatting>
  <conditionalFormatting sqref="J36:L36">
    <cfRule type="containsText" dxfId="54" priority="20" operator="containsText" text="有">
      <formula>NOT(ISERROR(SEARCH("有",J36)))</formula>
    </cfRule>
    <cfRule type="containsBlanks" dxfId="53" priority="23">
      <formula>LEN(TRIM(J36))=0</formula>
    </cfRule>
  </conditionalFormatting>
  <conditionalFormatting sqref="Q36">
    <cfRule type="expression" dxfId="52" priority="22">
      <formula>$J$36="有"</formula>
    </cfRule>
  </conditionalFormatting>
  <conditionalFormatting sqref="G37">
    <cfRule type="expression" dxfId="51" priority="21">
      <formula>$J$36="有"</formula>
    </cfRule>
  </conditionalFormatting>
  <conditionalFormatting sqref="S37">
    <cfRule type="expression" dxfId="50" priority="18">
      <formula>$J$36=OR("無","")</formula>
    </cfRule>
    <cfRule type="expression" dxfId="49" priority="19">
      <formula>AND($J$36="有",$S$37="取得していない")</formula>
    </cfRule>
  </conditionalFormatting>
  <conditionalFormatting sqref="S37:AF37">
    <cfRule type="containsText" dxfId="48" priority="17" operator="containsText" text="している">
      <formula>NOT(ISERROR(SEARCH("している",S37)))</formula>
    </cfRule>
  </conditionalFormatting>
  <conditionalFormatting sqref="J51:L51">
    <cfRule type="containsText" dxfId="47" priority="13" operator="containsText" text="有">
      <formula>NOT(ISERROR(SEARCH("有",J51)))</formula>
    </cfRule>
    <cfRule type="containsBlanks" dxfId="46" priority="16">
      <formula>LEN(TRIM(J51))=0</formula>
    </cfRule>
  </conditionalFormatting>
  <conditionalFormatting sqref="Q51">
    <cfRule type="expression" dxfId="45" priority="15">
      <formula>$J$51="有"</formula>
    </cfRule>
  </conditionalFormatting>
  <conditionalFormatting sqref="G52">
    <cfRule type="expression" dxfId="44" priority="14">
      <formula>$J$51="有"</formula>
    </cfRule>
  </conditionalFormatting>
  <conditionalFormatting sqref="S52">
    <cfRule type="expression" dxfId="43" priority="11">
      <formula>$J$51=OR("無","")</formula>
    </cfRule>
    <cfRule type="expression" dxfId="42" priority="12">
      <formula>AND($J$51="有",$S$52="取得していない")</formula>
    </cfRule>
  </conditionalFormatting>
  <conditionalFormatting sqref="S52:AF52">
    <cfRule type="containsText" dxfId="41" priority="10" operator="containsText" text="している">
      <formula>NOT(ISERROR(SEARCH("している",S52)))</formula>
    </cfRule>
  </conditionalFormatting>
  <conditionalFormatting sqref="J66:L66">
    <cfRule type="containsText" dxfId="40" priority="6" operator="containsText" text="有">
      <formula>NOT(ISERROR(SEARCH("有",J66)))</formula>
    </cfRule>
    <cfRule type="containsBlanks" dxfId="39" priority="9">
      <formula>LEN(TRIM(J66))=0</formula>
    </cfRule>
  </conditionalFormatting>
  <conditionalFormatting sqref="Q66">
    <cfRule type="expression" dxfId="38" priority="8">
      <formula>$J$66="有"</formula>
    </cfRule>
  </conditionalFormatting>
  <conditionalFormatting sqref="G67">
    <cfRule type="expression" dxfId="37" priority="7">
      <formula>$J$66="有"</formula>
    </cfRule>
  </conditionalFormatting>
  <conditionalFormatting sqref="S67">
    <cfRule type="expression" dxfId="36" priority="4">
      <formula>$J$66=OR("無","")</formula>
    </cfRule>
    <cfRule type="expression" dxfId="35" priority="5">
      <formula>AND($J$66="有",$S$67="取得していない")</formula>
    </cfRule>
  </conditionalFormatting>
  <conditionalFormatting sqref="S67:AF67">
    <cfRule type="containsText" dxfId="34" priority="3" operator="containsText" text="している">
      <formula>NOT(ISERROR(SEARCH("している",S67)))</formula>
    </cfRule>
  </conditionalFormatting>
  <conditionalFormatting sqref="C78:H78">
    <cfRule type="containsText" dxfId="33" priority="1" operator="containsText" text="（必ず選択してください）">
      <formula>NOT(ISERROR(SEARCH("（必ず選択してください）",C78)))</formula>
    </cfRule>
  </conditionalFormatting>
  <dataValidations count="2">
    <dataValidation showInputMessage="1" showErrorMessage="1" sqref="V79:AI79 V76:AI76"/>
    <dataValidation type="list" allowBlank="1" showInputMessage="1" showErrorMessage="1" sqref="C78:H78">
      <formula1>$C$81:$C$92</formula1>
    </dataValidation>
  </dataValidations>
  <pageMargins left="0.7" right="0.7" top="0.75" bottom="0.75" header="0.3" footer="0.3"/>
  <pageSetup paperSize="9" scale="40" orientation="portrait" r:id="rId1"/>
  <rowBreaks count="1" manualBreakCount="1">
    <brk id="64" max="39" man="1"/>
  </rowBreaks>
  <colBreaks count="1" manualBreakCount="1">
    <brk id="4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347" r:id="rId4" name="Check Box 83">
              <controlPr defaultSize="0" autoFill="0" autoLine="0" autoPict="0">
                <anchor moveWithCells="1">
                  <from>
                    <xdr:col>1</xdr:col>
                    <xdr:colOff>83820</xdr:colOff>
                    <xdr:row>94</xdr:row>
                    <xdr:rowOff>15240</xdr:rowOff>
                  </from>
                  <to>
                    <xdr:col>2</xdr:col>
                    <xdr:colOff>53340</xdr:colOff>
                    <xdr:row>94</xdr:row>
                    <xdr:rowOff>441960</xdr:rowOff>
                  </to>
                </anchor>
              </controlPr>
            </control>
          </mc:Choice>
        </mc:AlternateContent>
        <mc:AlternateContent xmlns:mc="http://schemas.openxmlformats.org/markup-compatibility/2006">
          <mc:Choice Requires="x14">
            <control shapeId="11348" r:id="rId5" name="Check Box 84">
              <controlPr defaultSize="0" autoFill="0" autoLine="0" autoPict="0">
                <anchor moveWithCells="1">
                  <from>
                    <xdr:col>1</xdr:col>
                    <xdr:colOff>83820</xdr:colOff>
                    <xdr:row>95</xdr:row>
                    <xdr:rowOff>15240</xdr:rowOff>
                  </from>
                  <to>
                    <xdr:col>2</xdr:col>
                    <xdr:colOff>53340</xdr:colOff>
                    <xdr:row>95</xdr:row>
                    <xdr:rowOff>441960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リスト!$N$1:$N$3</xm:f>
          </x14:formula1>
          <xm:sqref>J21:L21 J36:L36 J51:L51 J66:L66</xm:sqref>
        </x14:dataValidation>
        <x14:dataValidation type="list" allowBlank="1" showInputMessage="1" showErrorMessage="1">
          <x14:formula1>
            <xm:f>リスト!$P$1:$P$2</xm:f>
          </x14:formula1>
          <xm:sqref>S22 S37 S52 S67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M152"/>
  <sheetViews>
    <sheetView showGridLines="0" showRowColHeaders="0" view="pageBreakPreview" topLeftCell="B1" zoomScale="90" zoomScaleNormal="100" zoomScaleSheetLayoutView="90" workbookViewId="0">
      <selection activeCell="L53" sqref="L53"/>
    </sheetView>
  </sheetViews>
  <sheetFormatPr defaultColWidth="9" defaultRowHeight="18" customHeight="1"/>
  <cols>
    <col min="1" max="1" width="9" style="127" hidden="1" customWidth="1"/>
    <col min="2" max="2" width="5.19921875" style="127" customWidth="1"/>
    <col min="3" max="3" width="13.59765625" style="156" customWidth="1"/>
    <col min="4" max="4" width="12.19921875" style="127" bestFit="1" customWidth="1"/>
    <col min="5" max="5" width="11.796875" style="127" bestFit="1" customWidth="1"/>
    <col min="6" max="6" width="51.3984375" style="127" customWidth="1"/>
    <col min="7" max="7" width="13.19921875" style="127" bestFit="1" customWidth="1"/>
    <col min="8" max="8" width="1.8984375" style="151" customWidth="1"/>
    <col min="9" max="9" width="6.296875" style="127" customWidth="1"/>
    <col min="10" max="10" width="19.69921875" style="128" customWidth="1"/>
    <col min="11" max="11" width="17" style="128" customWidth="1"/>
    <col min="12" max="12" width="17" style="127" customWidth="1"/>
    <col min="13" max="13" width="36.19921875" style="128" customWidth="1"/>
    <col min="14" max="14" width="1.69921875" style="127" customWidth="1"/>
    <col min="15" max="16384" width="9" style="127"/>
  </cols>
  <sheetData>
    <row r="1" spans="1:13" s="69" customFormat="1" ht="18" customHeight="1">
      <c r="B1" s="127" t="s">
        <v>283</v>
      </c>
      <c r="C1" s="156"/>
      <c r="D1" s="127"/>
      <c r="E1" s="127"/>
      <c r="F1" s="127"/>
      <c r="G1" s="127"/>
      <c r="H1" s="151"/>
      <c r="I1" s="69" t="s">
        <v>257</v>
      </c>
    </row>
    <row r="2" spans="1:13" ht="18" customHeight="1">
      <c r="B2" s="348" t="s">
        <v>263</v>
      </c>
      <c r="C2" s="348"/>
      <c r="D2" s="348"/>
      <c r="E2" s="348"/>
      <c r="F2" s="348"/>
      <c r="G2" s="348"/>
      <c r="H2" s="152"/>
      <c r="I2" s="348" t="s">
        <v>263</v>
      </c>
      <c r="J2" s="348"/>
      <c r="K2" s="348"/>
      <c r="L2" s="348"/>
      <c r="M2" s="348"/>
    </row>
    <row r="3" spans="1:13" ht="18" customHeight="1">
      <c r="A3" s="150"/>
      <c r="B3" s="348" t="s">
        <v>293</v>
      </c>
      <c r="C3" s="348"/>
      <c r="D3" s="348"/>
      <c r="E3" s="348"/>
      <c r="F3" s="348"/>
      <c r="G3" s="348"/>
      <c r="H3" s="152"/>
      <c r="I3" s="348" t="s">
        <v>294</v>
      </c>
      <c r="J3" s="348"/>
      <c r="K3" s="348"/>
      <c r="L3" s="348"/>
      <c r="M3" s="348"/>
    </row>
    <row r="4" spans="1:13" ht="9" customHeight="1">
      <c r="A4" s="170"/>
      <c r="B4" s="171"/>
      <c r="C4" s="184"/>
      <c r="D4" s="172"/>
      <c r="E4" s="171"/>
      <c r="F4" s="171"/>
      <c r="G4" s="171"/>
      <c r="H4" s="173"/>
    </row>
    <row r="5" spans="1:13" ht="25.8" customHeight="1">
      <c r="A5" s="170"/>
      <c r="B5" s="202" t="s">
        <v>285</v>
      </c>
      <c r="C5" s="184"/>
      <c r="D5" s="172"/>
      <c r="E5" s="171"/>
      <c r="F5" s="171"/>
      <c r="G5" s="171"/>
      <c r="H5" s="173"/>
      <c r="I5" s="353" t="s">
        <v>243</v>
      </c>
      <c r="J5" s="354"/>
      <c r="K5" s="357">
        <f>'様式第１号（申請書）'!C23</f>
        <v>0</v>
      </c>
      <c r="L5" s="358"/>
      <c r="M5" s="359"/>
    </row>
    <row r="6" spans="1:13" ht="25.8" customHeight="1">
      <c r="A6" s="153" t="s">
        <v>284</v>
      </c>
      <c r="B6" s="153" t="s">
        <v>49</v>
      </c>
      <c r="C6" s="157" t="s">
        <v>272</v>
      </c>
      <c r="D6" s="155" t="s">
        <v>273</v>
      </c>
      <c r="E6" s="153" t="s">
        <v>274</v>
      </c>
      <c r="F6" s="153" t="s">
        <v>275</v>
      </c>
      <c r="G6" s="154" t="s">
        <v>276</v>
      </c>
      <c r="H6" s="173"/>
      <c r="I6" s="362" t="s">
        <v>244</v>
      </c>
      <c r="J6" s="362"/>
      <c r="K6" s="357">
        <f>'様式第１号（申請書）'!C33</f>
        <v>0</v>
      </c>
      <c r="L6" s="358"/>
      <c r="M6" s="359"/>
    </row>
    <row r="7" spans="1:13" ht="25.8" customHeight="1">
      <c r="A7" s="153" t="s">
        <v>431</v>
      </c>
      <c r="B7" s="203" t="s">
        <v>431</v>
      </c>
      <c r="C7" s="204" t="s">
        <v>432</v>
      </c>
      <c r="D7" s="205">
        <v>15000</v>
      </c>
      <c r="E7" s="203" t="s">
        <v>433</v>
      </c>
      <c r="F7" s="203" t="s">
        <v>434</v>
      </c>
      <c r="G7" s="206"/>
      <c r="H7" s="175"/>
      <c r="I7" s="363" t="s">
        <v>430</v>
      </c>
      <c r="J7" s="363"/>
      <c r="K7" s="355">
        <f>K47</f>
        <v>0</v>
      </c>
      <c r="L7" s="356"/>
      <c r="M7" s="201">
        <f>K48*-1</f>
        <v>0</v>
      </c>
    </row>
    <row r="8" spans="1:13" ht="18" customHeight="1">
      <c r="A8" s="176" t="str">
        <f t="shared" ref="A8:A39" si="0">""&amp;IF(G8="",C8,G8)</f>
        <v/>
      </c>
      <c r="B8" s="177">
        <v>1</v>
      </c>
      <c r="C8" s="179"/>
      <c r="D8" s="178"/>
      <c r="E8" s="179"/>
      <c r="F8" s="179"/>
      <c r="G8" s="181"/>
      <c r="H8" s="173"/>
    </row>
    <row r="9" spans="1:13" ht="18" customHeight="1">
      <c r="A9" s="176" t="str">
        <f t="shared" si="0"/>
        <v/>
      </c>
      <c r="B9" s="177">
        <v>2</v>
      </c>
      <c r="C9" s="179"/>
      <c r="D9" s="178"/>
      <c r="E9" s="179"/>
      <c r="F9" s="179"/>
      <c r="G9" s="181"/>
      <c r="H9" s="173"/>
      <c r="I9" s="200" t="s">
        <v>277</v>
      </c>
    </row>
    <row r="10" spans="1:13" ht="18" customHeight="1">
      <c r="A10" s="176" t="str">
        <f t="shared" si="0"/>
        <v/>
      </c>
      <c r="B10" s="177">
        <v>3</v>
      </c>
      <c r="C10" s="179"/>
      <c r="D10" s="178"/>
      <c r="E10" s="179"/>
      <c r="F10" s="179"/>
      <c r="G10" s="181"/>
      <c r="H10" s="182"/>
      <c r="I10" s="349" t="s">
        <v>245</v>
      </c>
      <c r="J10" s="350"/>
      <c r="K10" s="148" t="s">
        <v>289</v>
      </c>
      <c r="L10" s="149" t="s">
        <v>290</v>
      </c>
      <c r="M10" s="133" t="s">
        <v>246</v>
      </c>
    </row>
    <row r="11" spans="1:13" ht="18" customHeight="1">
      <c r="A11" s="176" t="str">
        <f t="shared" si="0"/>
        <v/>
      </c>
      <c r="B11" s="177">
        <v>4</v>
      </c>
      <c r="C11" s="179"/>
      <c r="D11" s="178"/>
      <c r="E11" s="179"/>
      <c r="F11" s="179"/>
      <c r="G11" s="181"/>
      <c r="H11" s="182"/>
      <c r="I11" s="134" t="s">
        <v>247</v>
      </c>
      <c r="J11" s="137"/>
      <c r="K11" s="137"/>
      <c r="L11" s="138"/>
      <c r="M11" s="131"/>
    </row>
    <row r="12" spans="1:13" ht="18" customHeight="1">
      <c r="A12" s="176" t="str">
        <f t="shared" si="0"/>
        <v/>
      </c>
      <c r="B12" s="177">
        <v>5</v>
      </c>
      <c r="C12" s="179"/>
      <c r="D12" s="178"/>
      <c r="E12" s="179"/>
      <c r="F12" s="179"/>
      <c r="G12" s="181"/>
      <c r="H12" s="183"/>
      <c r="I12" s="136"/>
      <c r="J12" s="129" t="s">
        <v>421</v>
      </c>
      <c r="K12" s="143">
        <f>SUMIF($A$8:$A$152,J12,$D$8:$D$152)</f>
        <v>0</v>
      </c>
      <c r="L12" s="217" t="s">
        <v>444</v>
      </c>
      <c r="M12" s="129"/>
    </row>
    <row r="13" spans="1:13" ht="18" customHeight="1">
      <c r="A13" s="176" t="str">
        <f t="shared" si="0"/>
        <v/>
      </c>
      <c r="B13" s="177">
        <v>6</v>
      </c>
      <c r="C13" s="179"/>
      <c r="D13" s="178"/>
      <c r="E13" s="179"/>
      <c r="F13" s="179"/>
      <c r="G13" s="181"/>
      <c r="H13" s="183"/>
      <c r="I13" s="136"/>
      <c r="J13" s="129" t="s">
        <v>422</v>
      </c>
      <c r="K13" s="143">
        <f>SUMIF($A$8:$A$152,J13,$D$8:$D$152)</f>
        <v>0</v>
      </c>
      <c r="L13" s="217" t="s">
        <v>443</v>
      </c>
      <c r="M13" s="129"/>
    </row>
    <row r="14" spans="1:13" ht="18" customHeight="1">
      <c r="A14" s="176" t="str">
        <f t="shared" si="0"/>
        <v/>
      </c>
      <c r="B14" s="177">
        <v>7</v>
      </c>
      <c r="C14" s="179"/>
      <c r="D14" s="178"/>
      <c r="E14" s="179"/>
      <c r="F14" s="180"/>
      <c r="G14" s="181"/>
      <c r="H14" s="182"/>
      <c r="I14" s="136"/>
      <c r="J14" s="129" t="s">
        <v>426</v>
      </c>
      <c r="K14" s="143">
        <f>SUMIF($A$8:$A$152,J14,$D$8:$D$152)</f>
        <v>0</v>
      </c>
      <c r="L14" s="218" t="s">
        <v>443</v>
      </c>
      <c r="M14" s="129"/>
    </row>
    <row r="15" spans="1:13" ht="18" customHeight="1">
      <c r="A15" s="176" t="str">
        <f t="shared" si="0"/>
        <v/>
      </c>
      <c r="B15" s="177">
        <v>8</v>
      </c>
      <c r="C15" s="179"/>
      <c r="D15" s="178"/>
      <c r="E15" s="179"/>
      <c r="F15" s="180"/>
      <c r="G15" s="181"/>
      <c r="H15" s="173"/>
      <c r="I15" s="135"/>
      <c r="J15" s="132" t="s">
        <v>269</v>
      </c>
      <c r="K15" s="142">
        <f>SUM(K12:K14)</f>
        <v>0</v>
      </c>
      <c r="L15" s="219" t="s">
        <v>443</v>
      </c>
      <c r="M15" s="130"/>
    </row>
    <row r="16" spans="1:13" ht="18" customHeight="1">
      <c r="A16" s="176" t="str">
        <f t="shared" si="0"/>
        <v/>
      </c>
      <c r="B16" s="177">
        <v>9</v>
      </c>
      <c r="C16" s="179"/>
      <c r="D16" s="178"/>
      <c r="E16" s="179"/>
      <c r="F16" s="180"/>
      <c r="G16" s="181"/>
      <c r="H16" s="173"/>
      <c r="I16" s="134" t="s">
        <v>424</v>
      </c>
      <c r="J16" s="137"/>
      <c r="K16" s="137"/>
      <c r="L16" s="220"/>
      <c r="M16" s="131"/>
    </row>
    <row r="17" spans="1:13" ht="18" customHeight="1">
      <c r="A17" s="176" t="str">
        <f t="shared" si="0"/>
        <v/>
      </c>
      <c r="B17" s="177">
        <v>10</v>
      </c>
      <c r="C17" s="179"/>
      <c r="D17" s="178"/>
      <c r="E17" s="179"/>
      <c r="F17" s="180"/>
      <c r="G17" s="181"/>
      <c r="H17" s="182"/>
      <c r="I17" s="136"/>
      <c r="J17" s="139" t="s">
        <v>322</v>
      </c>
      <c r="K17" s="143">
        <f>SUMIF($A$8:$A$152,J17,$D$8:$D$152)</f>
        <v>0</v>
      </c>
      <c r="L17" s="218" t="s">
        <v>443</v>
      </c>
      <c r="M17" s="129"/>
    </row>
    <row r="18" spans="1:13" ht="18" customHeight="1">
      <c r="A18" s="176" t="str">
        <f t="shared" si="0"/>
        <v/>
      </c>
      <c r="B18" s="177">
        <v>11</v>
      </c>
      <c r="C18" s="179"/>
      <c r="D18" s="178"/>
      <c r="E18" s="179"/>
      <c r="F18" s="180"/>
      <c r="G18" s="181"/>
      <c r="H18" s="182"/>
      <c r="I18" s="135"/>
      <c r="J18" s="132" t="s">
        <v>270</v>
      </c>
      <c r="K18" s="142">
        <f>K17</f>
        <v>0</v>
      </c>
      <c r="L18" s="219" t="s">
        <v>443</v>
      </c>
      <c r="M18" s="130"/>
    </row>
    <row r="19" spans="1:13" ht="18" customHeight="1">
      <c r="A19" s="176" t="str">
        <f t="shared" si="0"/>
        <v/>
      </c>
      <c r="B19" s="177">
        <v>12</v>
      </c>
      <c r="C19" s="179"/>
      <c r="D19" s="178"/>
      <c r="E19" s="179"/>
      <c r="F19" s="180"/>
      <c r="G19" s="181"/>
      <c r="H19" s="183"/>
      <c r="I19" s="360" t="s">
        <v>268</v>
      </c>
      <c r="J19" s="361"/>
      <c r="K19" s="145">
        <f>SUM(K15,K18)</f>
        <v>0</v>
      </c>
      <c r="L19" s="221" t="s">
        <v>443</v>
      </c>
      <c r="M19" s="130"/>
    </row>
    <row r="20" spans="1:13" ht="18" customHeight="1">
      <c r="A20" s="176" t="str">
        <f t="shared" si="0"/>
        <v/>
      </c>
      <c r="B20" s="177">
        <v>13</v>
      </c>
      <c r="C20" s="179"/>
      <c r="D20" s="178"/>
      <c r="E20" s="179"/>
      <c r="F20" s="180"/>
      <c r="G20" s="181"/>
      <c r="H20" s="182"/>
      <c r="I20" s="199"/>
      <c r="L20" s="222"/>
    </row>
    <row r="21" spans="1:13" ht="18" customHeight="1">
      <c r="A21" s="176" t="str">
        <f t="shared" si="0"/>
        <v/>
      </c>
      <c r="B21" s="177">
        <v>14</v>
      </c>
      <c r="C21" s="179"/>
      <c r="D21" s="178"/>
      <c r="E21" s="179"/>
      <c r="F21" s="180"/>
      <c r="G21" s="181"/>
      <c r="H21" s="182"/>
      <c r="I21" s="200" t="s">
        <v>248</v>
      </c>
    </row>
    <row r="22" spans="1:13" ht="18" customHeight="1">
      <c r="A22" s="176" t="str">
        <f t="shared" si="0"/>
        <v/>
      </c>
      <c r="B22" s="177">
        <v>15</v>
      </c>
      <c r="C22" s="179"/>
      <c r="D22" s="178"/>
      <c r="E22" s="179"/>
      <c r="F22" s="180"/>
      <c r="G22" s="181"/>
      <c r="H22" s="183"/>
      <c r="I22" s="349" t="s">
        <v>245</v>
      </c>
      <c r="J22" s="350"/>
      <c r="K22" s="148" t="s">
        <v>289</v>
      </c>
      <c r="L22" s="149" t="s">
        <v>290</v>
      </c>
      <c r="M22" s="133" t="s">
        <v>249</v>
      </c>
    </row>
    <row r="23" spans="1:13" ht="18" customHeight="1">
      <c r="A23" s="176" t="str">
        <f t="shared" si="0"/>
        <v/>
      </c>
      <c r="B23" s="177">
        <v>16</v>
      </c>
      <c r="C23" s="179"/>
      <c r="D23" s="178"/>
      <c r="E23" s="179"/>
      <c r="F23" s="180"/>
      <c r="G23" s="181"/>
      <c r="H23" s="183"/>
      <c r="I23" s="134" t="s">
        <v>250</v>
      </c>
      <c r="J23" s="137"/>
      <c r="K23" s="137"/>
      <c r="L23" s="138"/>
      <c r="M23" s="131"/>
    </row>
    <row r="24" spans="1:13" ht="18" customHeight="1">
      <c r="A24" s="176" t="str">
        <f t="shared" si="0"/>
        <v/>
      </c>
      <c r="B24" s="177">
        <v>17</v>
      </c>
      <c r="C24" s="179"/>
      <c r="D24" s="178"/>
      <c r="E24" s="179"/>
      <c r="F24" s="180"/>
      <c r="G24" s="181"/>
      <c r="H24" s="183"/>
      <c r="I24" s="136"/>
      <c r="J24" s="129" t="s">
        <v>251</v>
      </c>
      <c r="K24" s="143">
        <f>SUMIF($A$8:$A$152,J24,$D$8:$D$152)</f>
        <v>0</v>
      </c>
      <c r="L24" s="217" t="s">
        <v>443</v>
      </c>
      <c r="M24" s="129"/>
    </row>
    <row r="25" spans="1:13" ht="18" customHeight="1">
      <c r="A25" s="176" t="str">
        <f t="shared" si="0"/>
        <v/>
      </c>
      <c r="B25" s="177">
        <v>18</v>
      </c>
      <c r="C25" s="179"/>
      <c r="D25" s="178"/>
      <c r="E25" s="179"/>
      <c r="F25" s="180"/>
      <c r="G25" s="181"/>
      <c r="H25" s="183"/>
      <c r="I25" s="136"/>
      <c r="J25" s="129" t="s">
        <v>252</v>
      </c>
      <c r="K25" s="143">
        <f t="shared" ref="K25:K32" si="1">SUMIF($A$8:$A$152,J25,$D$8:$D$152)</f>
        <v>0</v>
      </c>
      <c r="L25" s="217" t="s">
        <v>443</v>
      </c>
      <c r="M25" s="129"/>
    </row>
    <row r="26" spans="1:13" ht="18" customHeight="1">
      <c r="A26" s="176" t="str">
        <f t="shared" si="0"/>
        <v/>
      </c>
      <c r="B26" s="177">
        <v>19</v>
      </c>
      <c r="C26" s="179"/>
      <c r="D26" s="178"/>
      <c r="E26" s="179"/>
      <c r="F26" s="180"/>
      <c r="G26" s="181"/>
      <c r="H26" s="183"/>
      <c r="I26" s="136"/>
      <c r="J26" s="129" t="s">
        <v>264</v>
      </c>
      <c r="K26" s="143">
        <f t="shared" si="1"/>
        <v>0</v>
      </c>
      <c r="L26" s="217" t="s">
        <v>443</v>
      </c>
      <c r="M26" s="129"/>
    </row>
    <row r="27" spans="1:13" ht="18" customHeight="1">
      <c r="A27" s="176" t="str">
        <f t="shared" si="0"/>
        <v/>
      </c>
      <c r="B27" s="177">
        <v>20</v>
      </c>
      <c r="C27" s="179"/>
      <c r="D27" s="178"/>
      <c r="E27" s="179"/>
      <c r="F27" s="180"/>
      <c r="G27" s="181"/>
      <c r="H27" s="182"/>
      <c r="I27" s="136"/>
      <c r="J27" s="129" t="s">
        <v>265</v>
      </c>
      <c r="K27" s="143">
        <f t="shared" si="1"/>
        <v>0</v>
      </c>
      <c r="L27" s="217" t="s">
        <v>443</v>
      </c>
      <c r="M27" s="129"/>
    </row>
    <row r="28" spans="1:13" ht="18" customHeight="1">
      <c r="A28" s="176" t="str">
        <f t="shared" si="0"/>
        <v/>
      </c>
      <c r="B28" s="177">
        <v>21</v>
      </c>
      <c r="C28" s="179"/>
      <c r="D28" s="178"/>
      <c r="E28" s="179"/>
      <c r="F28" s="180"/>
      <c r="G28" s="181"/>
      <c r="H28" s="182"/>
      <c r="I28" s="136"/>
      <c r="J28" s="129" t="s">
        <v>266</v>
      </c>
      <c r="K28" s="143">
        <f t="shared" si="1"/>
        <v>0</v>
      </c>
      <c r="L28" s="217" t="s">
        <v>443</v>
      </c>
      <c r="M28" s="129"/>
    </row>
    <row r="29" spans="1:13" ht="18" customHeight="1">
      <c r="A29" s="176" t="str">
        <f t="shared" si="0"/>
        <v/>
      </c>
      <c r="B29" s="177">
        <v>22</v>
      </c>
      <c r="C29" s="179"/>
      <c r="D29" s="178"/>
      <c r="E29" s="179"/>
      <c r="F29" s="180"/>
      <c r="G29" s="181"/>
      <c r="H29" s="182"/>
      <c r="I29" s="136"/>
      <c r="J29" s="129" t="s">
        <v>253</v>
      </c>
      <c r="K29" s="143">
        <f t="shared" si="1"/>
        <v>0</v>
      </c>
      <c r="L29" s="217" t="s">
        <v>443</v>
      </c>
      <c r="M29" s="129"/>
    </row>
    <row r="30" spans="1:13" ht="18" customHeight="1">
      <c r="A30" s="176" t="str">
        <f t="shared" si="0"/>
        <v/>
      </c>
      <c r="B30" s="177">
        <v>23</v>
      </c>
      <c r="C30" s="179"/>
      <c r="D30" s="178"/>
      <c r="E30" s="179"/>
      <c r="F30" s="180"/>
      <c r="G30" s="181"/>
      <c r="H30" s="183"/>
      <c r="I30" s="136"/>
      <c r="J30" s="129" t="s">
        <v>254</v>
      </c>
      <c r="K30" s="143">
        <f t="shared" si="1"/>
        <v>0</v>
      </c>
      <c r="L30" s="217" t="s">
        <v>443</v>
      </c>
      <c r="M30" s="129"/>
    </row>
    <row r="31" spans="1:13" ht="18" customHeight="1">
      <c r="A31" s="176" t="str">
        <f t="shared" si="0"/>
        <v/>
      </c>
      <c r="B31" s="177">
        <v>24</v>
      </c>
      <c r="C31" s="179"/>
      <c r="D31" s="178"/>
      <c r="E31" s="179"/>
      <c r="F31" s="180"/>
      <c r="G31" s="181"/>
      <c r="H31" s="183"/>
      <c r="I31" s="136"/>
      <c r="J31" s="129" t="s">
        <v>267</v>
      </c>
      <c r="K31" s="143">
        <f t="shared" si="1"/>
        <v>0</v>
      </c>
      <c r="L31" s="217" t="s">
        <v>443</v>
      </c>
      <c r="M31" s="129"/>
    </row>
    <row r="32" spans="1:13" ht="18" customHeight="1">
      <c r="A32" s="176" t="str">
        <f t="shared" si="0"/>
        <v/>
      </c>
      <c r="B32" s="177">
        <v>25</v>
      </c>
      <c r="C32" s="179"/>
      <c r="D32" s="178"/>
      <c r="E32" s="179"/>
      <c r="F32" s="180"/>
      <c r="G32" s="181"/>
      <c r="H32" s="183"/>
      <c r="I32" s="136"/>
      <c r="J32" s="129" t="s">
        <v>255</v>
      </c>
      <c r="K32" s="143">
        <f t="shared" si="1"/>
        <v>0</v>
      </c>
      <c r="L32" s="217" t="s">
        <v>443</v>
      </c>
      <c r="M32" s="129"/>
    </row>
    <row r="33" spans="1:13" ht="18" customHeight="1">
      <c r="A33" s="176" t="str">
        <f t="shared" si="0"/>
        <v/>
      </c>
      <c r="B33" s="177">
        <v>26</v>
      </c>
      <c r="C33" s="179"/>
      <c r="D33" s="178"/>
      <c r="E33" s="179"/>
      <c r="F33" s="180"/>
      <c r="G33" s="181"/>
      <c r="H33" s="182"/>
      <c r="I33" s="136"/>
      <c r="J33" s="132" t="s">
        <v>427</v>
      </c>
      <c r="K33" s="145">
        <f>SUM(K24:K32)</f>
        <v>0</v>
      </c>
      <c r="L33" s="221" t="s">
        <v>443</v>
      </c>
      <c r="M33" s="130"/>
    </row>
    <row r="34" spans="1:13" ht="18" customHeight="1">
      <c r="A34" s="176" t="str">
        <f t="shared" si="0"/>
        <v/>
      </c>
      <c r="B34" s="177">
        <v>27</v>
      </c>
      <c r="C34" s="179"/>
      <c r="D34" s="178"/>
      <c r="E34" s="179"/>
      <c r="F34" s="180"/>
      <c r="G34" s="181"/>
      <c r="H34" s="173"/>
      <c r="I34" s="134" t="s">
        <v>256</v>
      </c>
      <c r="J34" s="137"/>
      <c r="K34" s="137"/>
      <c r="L34" s="220"/>
      <c r="M34" s="131"/>
    </row>
    <row r="35" spans="1:13" ht="18" customHeight="1">
      <c r="A35" s="176" t="str">
        <f t="shared" si="0"/>
        <v/>
      </c>
      <c r="B35" s="177">
        <v>28</v>
      </c>
      <c r="C35" s="179"/>
      <c r="D35" s="178"/>
      <c r="E35" s="179"/>
      <c r="F35" s="180"/>
      <c r="G35" s="181"/>
      <c r="H35" s="173"/>
      <c r="I35" s="136"/>
      <c r="J35" s="129" t="s">
        <v>296</v>
      </c>
      <c r="K35" s="143">
        <f>SUMIF($A$8:$A$152,J35,$D$8:$D$152)</f>
        <v>0</v>
      </c>
      <c r="L35" s="223" t="s">
        <v>443</v>
      </c>
      <c r="M35" s="129"/>
    </row>
    <row r="36" spans="1:13" ht="18" customHeight="1">
      <c r="A36" s="176" t="str">
        <f t="shared" si="0"/>
        <v/>
      </c>
      <c r="B36" s="177">
        <v>29</v>
      </c>
      <c r="C36" s="179"/>
      <c r="D36" s="178"/>
      <c r="E36" s="179"/>
      <c r="F36" s="180"/>
      <c r="G36" s="181"/>
      <c r="H36" s="182"/>
      <c r="I36" s="136"/>
      <c r="J36" s="129"/>
      <c r="K36" s="140">
        <v>0</v>
      </c>
      <c r="L36" s="223" t="s">
        <v>443</v>
      </c>
      <c r="M36" s="129"/>
    </row>
    <row r="37" spans="1:13" ht="18" customHeight="1">
      <c r="A37" s="176" t="str">
        <f t="shared" si="0"/>
        <v/>
      </c>
      <c r="B37" s="177">
        <v>30</v>
      </c>
      <c r="C37" s="179"/>
      <c r="D37" s="178"/>
      <c r="E37" s="179"/>
      <c r="F37" s="180"/>
      <c r="G37" s="181"/>
      <c r="H37" s="182"/>
      <c r="I37" s="135"/>
      <c r="J37" s="132" t="s">
        <v>428</v>
      </c>
      <c r="K37" s="142">
        <f>SUM(K35:K36)</f>
        <v>0</v>
      </c>
      <c r="L37" s="219" t="s">
        <v>443</v>
      </c>
      <c r="M37" s="130"/>
    </row>
    <row r="38" spans="1:13" ht="18" customHeight="1">
      <c r="A38" s="176" t="str">
        <f t="shared" si="0"/>
        <v/>
      </c>
      <c r="B38" s="177">
        <v>31</v>
      </c>
      <c r="C38" s="179"/>
      <c r="D38" s="178"/>
      <c r="E38" s="179"/>
      <c r="F38" s="180"/>
      <c r="G38" s="181"/>
      <c r="H38" s="182"/>
      <c r="I38" s="360" t="s">
        <v>271</v>
      </c>
      <c r="J38" s="361"/>
      <c r="K38" s="142">
        <f>K33+K37</f>
        <v>0</v>
      </c>
      <c r="L38" s="219" t="s">
        <v>443</v>
      </c>
      <c r="M38" s="130"/>
    </row>
    <row r="39" spans="1:13" ht="18" customHeight="1">
      <c r="A39" s="176" t="str">
        <f t="shared" si="0"/>
        <v/>
      </c>
      <c r="B39" s="177">
        <v>32</v>
      </c>
      <c r="C39" s="179"/>
      <c r="D39" s="178"/>
      <c r="E39" s="179"/>
      <c r="F39" s="180"/>
      <c r="G39" s="181"/>
      <c r="H39" s="182"/>
      <c r="L39" s="222"/>
    </row>
    <row r="40" spans="1:13" ht="18" customHeight="1">
      <c r="A40" s="176" t="str">
        <f t="shared" ref="A40:A71" si="2">""&amp;IF(G40="",C40,G40)</f>
        <v/>
      </c>
      <c r="B40" s="177">
        <v>33</v>
      </c>
      <c r="C40" s="179"/>
      <c r="D40" s="178"/>
      <c r="E40" s="179"/>
      <c r="F40" s="180"/>
      <c r="G40" s="181"/>
      <c r="H40" s="182"/>
      <c r="I40" s="127" t="s">
        <v>425</v>
      </c>
    </row>
    <row r="41" spans="1:13" ht="18" customHeight="1">
      <c r="A41" s="176" t="str">
        <f t="shared" si="2"/>
        <v/>
      </c>
      <c r="B41" s="177">
        <v>34</v>
      </c>
      <c r="C41" s="179"/>
      <c r="D41" s="178"/>
      <c r="E41" s="179"/>
      <c r="F41" s="180"/>
      <c r="G41" s="181"/>
      <c r="H41" s="182"/>
      <c r="I41" s="349" t="s">
        <v>245</v>
      </c>
      <c r="J41" s="350"/>
      <c r="K41" s="148" t="s">
        <v>289</v>
      </c>
      <c r="L41" s="149" t="s">
        <v>290</v>
      </c>
      <c r="M41" s="133" t="s">
        <v>246</v>
      </c>
    </row>
    <row r="42" spans="1:13" ht="18" customHeight="1">
      <c r="A42" s="176" t="str">
        <f t="shared" si="2"/>
        <v/>
      </c>
      <c r="B42" s="177">
        <v>35</v>
      </c>
      <c r="C42" s="179"/>
      <c r="D42" s="178"/>
      <c r="E42" s="179"/>
      <c r="F42" s="180"/>
      <c r="G42" s="181"/>
      <c r="H42" s="182"/>
      <c r="I42" s="345" t="s">
        <v>278</v>
      </c>
      <c r="J42" s="346"/>
      <c r="K42" s="141">
        <f>K33</f>
        <v>0</v>
      </c>
      <c r="L42" s="224" t="s">
        <v>443</v>
      </c>
      <c r="M42" s="139"/>
    </row>
    <row r="43" spans="1:13" ht="18" customHeight="1">
      <c r="A43" s="176" t="str">
        <f t="shared" si="2"/>
        <v/>
      </c>
      <c r="B43" s="177">
        <v>36</v>
      </c>
      <c r="C43" s="179"/>
      <c r="D43" s="178"/>
      <c r="E43" s="179"/>
      <c r="F43" s="180"/>
      <c r="G43" s="181"/>
      <c r="I43" s="345" t="s">
        <v>429</v>
      </c>
      <c r="J43" s="346"/>
      <c r="K43" s="141">
        <f>K19</f>
        <v>0</v>
      </c>
      <c r="L43" s="224" t="s">
        <v>443</v>
      </c>
      <c r="M43" s="139"/>
    </row>
    <row r="44" spans="1:13" ht="18" customHeight="1">
      <c r="A44" s="176" t="str">
        <f t="shared" si="2"/>
        <v/>
      </c>
      <c r="B44" s="177">
        <v>37</v>
      </c>
      <c r="C44" s="179"/>
      <c r="D44" s="178"/>
      <c r="E44" s="179"/>
      <c r="F44" s="180"/>
      <c r="G44" s="181"/>
      <c r="I44" s="351" t="s">
        <v>279</v>
      </c>
      <c r="J44" s="352"/>
      <c r="K44" s="142">
        <f>K42-K43</f>
        <v>0</v>
      </c>
      <c r="L44" s="219" t="s">
        <v>443</v>
      </c>
      <c r="M44" s="130"/>
    </row>
    <row r="45" spans="1:13" ht="18" customHeight="1">
      <c r="A45" s="176" t="str">
        <f t="shared" si="2"/>
        <v/>
      </c>
      <c r="B45" s="177">
        <v>38</v>
      </c>
      <c r="C45" s="179"/>
      <c r="D45" s="178"/>
      <c r="E45" s="179"/>
      <c r="F45" s="180"/>
      <c r="G45" s="181"/>
      <c r="I45" s="345" t="s">
        <v>280</v>
      </c>
      <c r="J45" s="346"/>
      <c r="K45" s="141">
        <f>ROUNDDOWN(K44*0.8,-3)</f>
        <v>0</v>
      </c>
      <c r="L45" s="224" t="s">
        <v>443</v>
      </c>
      <c r="M45" s="139" t="s">
        <v>291</v>
      </c>
    </row>
    <row r="46" spans="1:13" ht="18" customHeight="1">
      <c r="A46" s="176" t="str">
        <f t="shared" si="2"/>
        <v/>
      </c>
      <c r="B46" s="177">
        <v>39</v>
      </c>
      <c r="C46" s="179"/>
      <c r="D46" s="178"/>
      <c r="E46" s="179"/>
      <c r="F46" s="180"/>
      <c r="G46" s="181"/>
      <c r="I46" s="345" t="s">
        <v>281</v>
      </c>
      <c r="J46" s="346"/>
      <c r="K46" s="141">
        <f>IF(K45&gt;500000,500000,K45)</f>
        <v>0</v>
      </c>
      <c r="L46" s="224" t="s">
        <v>443</v>
      </c>
      <c r="M46" s="139"/>
    </row>
    <row r="47" spans="1:13" ht="18" customHeight="1">
      <c r="A47" s="176" t="str">
        <f t="shared" si="2"/>
        <v/>
      </c>
      <c r="B47" s="177">
        <v>40</v>
      </c>
      <c r="C47" s="179"/>
      <c r="D47" s="178"/>
      <c r="E47" s="179"/>
      <c r="F47" s="180"/>
      <c r="G47" s="181"/>
      <c r="I47" s="351" t="s">
        <v>439</v>
      </c>
      <c r="J47" s="352"/>
      <c r="K47" s="142">
        <f>K46</f>
        <v>0</v>
      </c>
      <c r="L47" s="219" t="s">
        <v>443</v>
      </c>
      <c r="M47" s="130"/>
    </row>
    <row r="48" spans="1:13" ht="18" customHeight="1">
      <c r="A48" s="176" t="str">
        <f t="shared" si="2"/>
        <v/>
      </c>
      <c r="B48" s="177">
        <v>41</v>
      </c>
      <c r="C48" s="179"/>
      <c r="D48" s="178"/>
      <c r="E48" s="179"/>
      <c r="F48" s="180"/>
      <c r="G48" s="181"/>
      <c r="I48" s="351" t="s">
        <v>282</v>
      </c>
      <c r="J48" s="352"/>
      <c r="K48" s="142">
        <f>ROUNDDOWN(K47/2,-3)</f>
        <v>0</v>
      </c>
      <c r="L48" s="219" t="s">
        <v>443</v>
      </c>
      <c r="M48" s="130"/>
    </row>
    <row r="49" spans="1:13" ht="18" customHeight="1">
      <c r="A49" s="176" t="str">
        <f t="shared" si="2"/>
        <v/>
      </c>
      <c r="B49" s="177">
        <v>42</v>
      </c>
      <c r="C49" s="179"/>
      <c r="D49" s="178"/>
      <c r="E49" s="179"/>
      <c r="F49" s="180"/>
      <c r="G49" s="181"/>
      <c r="I49" s="345" t="s">
        <v>287</v>
      </c>
      <c r="J49" s="346"/>
      <c r="K49" s="224" t="s">
        <v>288</v>
      </c>
      <c r="L49" s="224" t="s">
        <v>443</v>
      </c>
      <c r="M49" s="139"/>
    </row>
    <row r="50" spans="1:13" ht="18" customHeight="1">
      <c r="A50" s="176" t="str">
        <f t="shared" si="2"/>
        <v/>
      </c>
      <c r="B50" s="177">
        <v>43</v>
      </c>
      <c r="C50" s="179"/>
      <c r="D50" s="178"/>
      <c r="E50" s="179"/>
      <c r="F50" s="180"/>
      <c r="G50" s="181"/>
      <c r="I50" s="347" t="s">
        <v>292</v>
      </c>
      <c r="J50" s="347"/>
      <c r="K50" s="219" t="s">
        <v>288</v>
      </c>
      <c r="L50" s="219" t="s">
        <v>443</v>
      </c>
      <c r="M50" s="130"/>
    </row>
    <row r="51" spans="1:13" ht="18" customHeight="1">
      <c r="A51" s="176" t="str">
        <f t="shared" si="2"/>
        <v/>
      </c>
      <c r="B51" s="177">
        <v>44</v>
      </c>
      <c r="C51" s="179"/>
      <c r="D51" s="178"/>
      <c r="E51" s="179"/>
      <c r="F51" s="180"/>
      <c r="G51" s="181"/>
      <c r="I51" s="199"/>
      <c r="M51" s="163" t="s">
        <v>332</v>
      </c>
    </row>
    <row r="52" spans="1:13" ht="18" customHeight="1">
      <c r="A52" s="176" t="str">
        <f t="shared" si="2"/>
        <v/>
      </c>
      <c r="B52" s="177">
        <v>45</v>
      </c>
      <c r="C52" s="179"/>
      <c r="D52" s="178"/>
      <c r="E52" s="179"/>
      <c r="F52" s="180"/>
      <c r="G52" s="181"/>
    </row>
    <row r="53" spans="1:13" ht="18" customHeight="1">
      <c r="A53" s="176" t="str">
        <f t="shared" si="2"/>
        <v/>
      </c>
      <c r="B53" s="177">
        <v>46</v>
      </c>
      <c r="C53" s="179"/>
      <c r="D53" s="178"/>
      <c r="E53" s="179"/>
      <c r="F53" s="180"/>
      <c r="G53" s="181"/>
      <c r="M53" s="127"/>
    </row>
    <row r="54" spans="1:13" ht="18" customHeight="1">
      <c r="A54" s="176" t="str">
        <f t="shared" si="2"/>
        <v/>
      </c>
      <c r="B54" s="177">
        <v>47</v>
      </c>
      <c r="C54" s="179"/>
      <c r="D54" s="178"/>
      <c r="E54" s="179"/>
      <c r="F54" s="180"/>
      <c r="G54" s="181"/>
    </row>
    <row r="55" spans="1:13" ht="18" customHeight="1">
      <c r="A55" s="176" t="str">
        <f t="shared" si="2"/>
        <v/>
      </c>
      <c r="B55" s="177">
        <v>48</v>
      </c>
      <c r="C55" s="179"/>
      <c r="D55" s="178"/>
      <c r="E55" s="179"/>
      <c r="F55" s="180"/>
      <c r="G55" s="181"/>
    </row>
    <row r="56" spans="1:13" ht="18" customHeight="1">
      <c r="A56" s="176" t="str">
        <f t="shared" si="2"/>
        <v/>
      </c>
      <c r="B56" s="177">
        <v>49</v>
      </c>
      <c r="C56" s="179"/>
      <c r="D56" s="178"/>
      <c r="E56" s="179"/>
      <c r="F56" s="180"/>
      <c r="G56" s="181"/>
    </row>
    <row r="57" spans="1:13" ht="18" customHeight="1">
      <c r="A57" s="176" t="str">
        <f t="shared" si="2"/>
        <v/>
      </c>
      <c r="B57" s="177">
        <v>50</v>
      </c>
      <c r="C57" s="179"/>
      <c r="D57" s="178"/>
      <c r="E57" s="179"/>
      <c r="F57" s="180"/>
      <c r="G57" s="181"/>
    </row>
    <row r="58" spans="1:13" ht="18" customHeight="1">
      <c r="A58" s="176" t="str">
        <f t="shared" si="2"/>
        <v/>
      </c>
      <c r="B58" s="177">
        <v>51</v>
      </c>
      <c r="C58" s="179"/>
      <c r="D58" s="178"/>
      <c r="E58" s="179"/>
      <c r="F58" s="180"/>
      <c r="G58" s="181"/>
    </row>
    <row r="59" spans="1:13" ht="18" customHeight="1">
      <c r="A59" s="176" t="str">
        <f t="shared" si="2"/>
        <v/>
      </c>
      <c r="B59" s="177">
        <v>52</v>
      </c>
      <c r="C59" s="179"/>
      <c r="D59" s="178"/>
      <c r="E59" s="179"/>
      <c r="F59" s="180"/>
      <c r="G59" s="181"/>
    </row>
    <row r="60" spans="1:13" ht="18" customHeight="1">
      <c r="A60" s="176" t="str">
        <f t="shared" si="2"/>
        <v/>
      </c>
      <c r="B60" s="177">
        <v>53</v>
      </c>
      <c r="C60" s="179"/>
      <c r="D60" s="178"/>
      <c r="E60" s="179"/>
      <c r="F60" s="180"/>
      <c r="G60" s="181"/>
    </row>
    <row r="61" spans="1:13" ht="18" customHeight="1">
      <c r="A61" s="176" t="str">
        <f t="shared" si="2"/>
        <v/>
      </c>
      <c r="B61" s="177">
        <v>54</v>
      </c>
      <c r="C61" s="179"/>
      <c r="D61" s="178"/>
      <c r="E61" s="179"/>
      <c r="F61" s="180"/>
      <c r="G61" s="181"/>
    </row>
    <row r="62" spans="1:13" ht="18" customHeight="1">
      <c r="A62" s="176" t="str">
        <f t="shared" si="2"/>
        <v/>
      </c>
      <c r="B62" s="177">
        <v>55</v>
      </c>
      <c r="C62" s="179"/>
      <c r="D62" s="178"/>
      <c r="E62" s="179"/>
      <c r="F62" s="180"/>
      <c r="G62" s="181"/>
    </row>
    <row r="63" spans="1:13" ht="18" customHeight="1">
      <c r="A63" s="176" t="str">
        <f t="shared" si="2"/>
        <v/>
      </c>
      <c r="B63" s="177">
        <v>56</v>
      </c>
      <c r="C63" s="179"/>
      <c r="D63" s="178"/>
      <c r="E63" s="179"/>
      <c r="F63" s="180"/>
      <c r="G63" s="181"/>
    </row>
    <row r="64" spans="1:13" ht="18" customHeight="1">
      <c r="A64" s="176" t="str">
        <f t="shared" si="2"/>
        <v/>
      </c>
      <c r="B64" s="177">
        <v>57</v>
      </c>
      <c r="C64" s="179"/>
      <c r="D64" s="178"/>
      <c r="E64" s="179"/>
      <c r="F64" s="180"/>
      <c r="G64" s="181"/>
    </row>
    <row r="65" spans="1:7" ht="18" customHeight="1">
      <c r="A65" s="176" t="str">
        <f t="shared" si="2"/>
        <v/>
      </c>
      <c r="B65" s="177">
        <v>58</v>
      </c>
      <c r="C65" s="179"/>
      <c r="D65" s="178"/>
      <c r="E65" s="179"/>
      <c r="F65" s="180"/>
      <c r="G65" s="181"/>
    </row>
    <row r="66" spans="1:7" ht="18" customHeight="1">
      <c r="A66" s="176" t="str">
        <f t="shared" si="2"/>
        <v/>
      </c>
      <c r="B66" s="177">
        <v>59</v>
      </c>
      <c r="C66" s="179"/>
      <c r="D66" s="178"/>
      <c r="E66" s="179"/>
      <c r="F66" s="180"/>
      <c r="G66" s="181"/>
    </row>
    <row r="67" spans="1:7" ht="18" customHeight="1">
      <c r="A67" s="176" t="str">
        <f t="shared" si="2"/>
        <v/>
      </c>
      <c r="B67" s="177">
        <v>60</v>
      </c>
      <c r="C67" s="179"/>
      <c r="D67" s="178"/>
      <c r="E67" s="179"/>
      <c r="F67" s="180"/>
      <c r="G67" s="181"/>
    </row>
    <row r="68" spans="1:7" ht="18" customHeight="1">
      <c r="A68" s="176" t="str">
        <f t="shared" si="2"/>
        <v/>
      </c>
      <c r="B68" s="177">
        <v>61</v>
      </c>
      <c r="C68" s="179"/>
      <c r="D68" s="178"/>
      <c r="E68" s="179"/>
      <c r="F68" s="180"/>
      <c r="G68" s="181"/>
    </row>
    <row r="69" spans="1:7" ht="18" customHeight="1">
      <c r="A69" s="176" t="str">
        <f t="shared" si="2"/>
        <v/>
      </c>
      <c r="B69" s="177">
        <v>62</v>
      </c>
      <c r="C69" s="179"/>
      <c r="D69" s="178"/>
      <c r="E69" s="179"/>
      <c r="F69" s="180"/>
      <c r="G69" s="181"/>
    </row>
    <row r="70" spans="1:7" ht="18" customHeight="1">
      <c r="A70" s="176" t="str">
        <f t="shared" si="2"/>
        <v/>
      </c>
      <c r="B70" s="177">
        <v>63</v>
      </c>
      <c r="C70" s="179"/>
      <c r="D70" s="178"/>
      <c r="E70" s="179"/>
      <c r="F70" s="180"/>
      <c r="G70" s="181"/>
    </row>
    <row r="71" spans="1:7" ht="18" customHeight="1">
      <c r="A71" s="176" t="str">
        <f t="shared" si="2"/>
        <v/>
      </c>
      <c r="B71" s="177">
        <v>64</v>
      </c>
      <c r="C71" s="179"/>
      <c r="D71" s="178"/>
      <c r="E71" s="179"/>
      <c r="F71" s="180"/>
      <c r="G71" s="181"/>
    </row>
    <row r="72" spans="1:7" ht="18" customHeight="1">
      <c r="A72" s="176" t="str">
        <f t="shared" ref="A72:A103" si="3">""&amp;IF(G72="",C72,G72)</f>
        <v/>
      </c>
      <c r="B72" s="177">
        <v>65</v>
      </c>
      <c r="C72" s="179"/>
      <c r="D72" s="178"/>
      <c r="E72" s="179"/>
      <c r="F72" s="180"/>
      <c r="G72" s="181"/>
    </row>
    <row r="73" spans="1:7" ht="18" customHeight="1">
      <c r="A73" s="176" t="str">
        <f t="shared" si="3"/>
        <v/>
      </c>
      <c r="B73" s="177">
        <v>66</v>
      </c>
      <c r="C73" s="179"/>
      <c r="D73" s="178"/>
      <c r="E73" s="179"/>
      <c r="F73" s="180"/>
      <c r="G73" s="181"/>
    </row>
    <row r="74" spans="1:7" ht="18" customHeight="1">
      <c r="A74" s="176" t="str">
        <f t="shared" si="3"/>
        <v/>
      </c>
      <c r="B74" s="177">
        <v>67</v>
      </c>
      <c r="C74" s="179"/>
      <c r="D74" s="178"/>
      <c r="E74" s="179"/>
      <c r="F74" s="180"/>
      <c r="G74" s="181"/>
    </row>
    <row r="75" spans="1:7" ht="18" customHeight="1">
      <c r="A75" s="176" t="str">
        <f t="shared" si="3"/>
        <v/>
      </c>
      <c r="B75" s="177">
        <v>68</v>
      </c>
      <c r="C75" s="179"/>
      <c r="D75" s="178"/>
      <c r="E75" s="179"/>
      <c r="F75" s="180"/>
      <c r="G75" s="181"/>
    </row>
    <row r="76" spans="1:7" ht="18" customHeight="1">
      <c r="A76" s="176" t="str">
        <f t="shared" si="3"/>
        <v/>
      </c>
      <c r="B76" s="177">
        <v>69</v>
      </c>
      <c r="C76" s="179"/>
      <c r="D76" s="178"/>
      <c r="E76" s="179"/>
      <c r="F76" s="180"/>
      <c r="G76" s="181"/>
    </row>
    <row r="77" spans="1:7" ht="18" customHeight="1">
      <c r="A77" s="176" t="str">
        <f t="shared" si="3"/>
        <v/>
      </c>
      <c r="B77" s="177">
        <v>70</v>
      </c>
      <c r="C77" s="179"/>
      <c r="D77" s="178"/>
      <c r="E77" s="179"/>
      <c r="F77" s="180"/>
      <c r="G77" s="181"/>
    </row>
    <row r="78" spans="1:7" ht="18" customHeight="1">
      <c r="A78" s="176" t="str">
        <f t="shared" si="3"/>
        <v/>
      </c>
      <c r="B78" s="177">
        <v>71</v>
      </c>
      <c r="C78" s="179"/>
      <c r="D78" s="178"/>
      <c r="E78" s="179"/>
      <c r="F78" s="180"/>
      <c r="G78" s="181"/>
    </row>
    <row r="79" spans="1:7" ht="18" customHeight="1">
      <c r="A79" s="176" t="str">
        <f t="shared" si="3"/>
        <v/>
      </c>
      <c r="B79" s="177">
        <v>72</v>
      </c>
      <c r="C79" s="179"/>
      <c r="D79" s="178"/>
      <c r="E79" s="179"/>
      <c r="F79" s="180"/>
      <c r="G79" s="181"/>
    </row>
    <row r="80" spans="1:7" ht="18" customHeight="1">
      <c r="A80" s="176" t="str">
        <f t="shared" si="3"/>
        <v/>
      </c>
      <c r="B80" s="177">
        <v>73</v>
      </c>
      <c r="C80" s="179"/>
      <c r="D80" s="178"/>
      <c r="E80" s="179"/>
      <c r="F80" s="180"/>
      <c r="G80" s="181"/>
    </row>
    <row r="81" spans="1:7" ht="18" customHeight="1">
      <c r="A81" s="176" t="str">
        <f t="shared" si="3"/>
        <v/>
      </c>
      <c r="B81" s="177">
        <v>74</v>
      </c>
      <c r="C81" s="179"/>
      <c r="D81" s="178"/>
      <c r="E81" s="179"/>
      <c r="F81" s="180"/>
      <c r="G81" s="181"/>
    </row>
    <row r="82" spans="1:7" ht="18" customHeight="1">
      <c r="A82" s="176" t="str">
        <f t="shared" si="3"/>
        <v/>
      </c>
      <c r="B82" s="177">
        <v>75</v>
      </c>
      <c r="C82" s="179"/>
      <c r="D82" s="178"/>
      <c r="E82" s="179"/>
      <c r="F82" s="180"/>
      <c r="G82" s="181"/>
    </row>
    <row r="83" spans="1:7" ht="18" customHeight="1">
      <c r="A83" s="176" t="str">
        <f t="shared" si="3"/>
        <v/>
      </c>
      <c r="B83" s="177">
        <v>76</v>
      </c>
      <c r="C83" s="179"/>
      <c r="D83" s="178"/>
      <c r="E83" s="179"/>
      <c r="F83" s="180"/>
      <c r="G83" s="181"/>
    </row>
    <row r="84" spans="1:7" ht="18" customHeight="1">
      <c r="A84" s="176" t="str">
        <f t="shared" si="3"/>
        <v/>
      </c>
      <c r="B84" s="177">
        <v>77</v>
      </c>
      <c r="C84" s="179"/>
      <c r="D84" s="178"/>
      <c r="E84" s="179"/>
      <c r="F84" s="180"/>
      <c r="G84" s="181"/>
    </row>
    <row r="85" spans="1:7" ht="18" customHeight="1">
      <c r="A85" s="176" t="str">
        <f t="shared" si="3"/>
        <v/>
      </c>
      <c r="B85" s="177">
        <v>78</v>
      </c>
      <c r="C85" s="179"/>
      <c r="D85" s="178"/>
      <c r="E85" s="179"/>
      <c r="F85" s="180"/>
      <c r="G85" s="181"/>
    </row>
    <row r="86" spans="1:7" ht="18" customHeight="1">
      <c r="A86" s="176" t="str">
        <f t="shared" si="3"/>
        <v/>
      </c>
      <c r="B86" s="177">
        <v>79</v>
      </c>
      <c r="C86" s="179"/>
      <c r="D86" s="178"/>
      <c r="E86" s="179"/>
      <c r="F86" s="180"/>
      <c r="G86" s="181"/>
    </row>
    <row r="87" spans="1:7" ht="18" customHeight="1">
      <c r="A87" s="176" t="str">
        <f t="shared" si="3"/>
        <v/>
      </c>
      <c r="B87" s="177">
        <v>80</v>
      </c>
      <c r="C87" s="179"/>
      <c r="D87" s="178"/>
      <c r="E87" s="179"/>
      <c r="F87" s="180"/>
      <c r="G87" s="181"/>
    </row>
    <row r="88" spans="1:7" ht="18" customHeight="1">
      <c r="A88" s="176" t="str">
        <f t="shared" si="3"/>
        <v/>
      </c>
      <c r="B88" s="177">
        <v>81</v>
      </c>
      <c r="C88" s="179"/>
      <c r="D88" s="178"/>
      <c r="E88" s="179"/>
      <c r="F88" s="180"/>
      <c r="G88" s="181"/>
    </row>
    <row r="89" spans="1:7" ht="18" customHeight="1">
      <c r="A89" s="176" t="str">
        <f t="shared" si="3"/>
        <v/>
      </c>
      <c r="B89" s="177">
        <v>82</v>
      </c>
      <c r="C89" s="179"/>
      <c r="D89" s="178"/>
      <c r="E89" s="179"/>
      <c r="F89" s="180"/>
      <c r="G89" s="181"/>
    </row>
    <row r="90" spans="1:7" ht="18" customHeight="1">
      <c r="A90" s="176" t="str">
        <f t="shared" si="3"/>
        <v/>
      </c>
      <c r="B90" s="177">
        <v>83</v>
      </c>
      <c r="C90" s="179"/>
      <c r="D90" s="178"/>
      <c r="E90" s="179"/>
      <c r="F90" s="180"/>
      <c r="G90" s="181"/>
    </row>
    <row r="91" spans="1:7" ht="18" customHeight="1">
      <c r="A91" s="176" t="str">
        <f t="shared" si="3"/>
        <v/>
      </c>
      <c r="B91" s="177">
        <v>84</v>
      </c>
      <c r="C91" s="179"/>
      <c r="D91" s="178"/>
      <c r="E91" s="179"/>
      <c r="F91" s="180"/>
      <c r="G91" s="181"/>
    </row>
    <row r="92" spans="1:7" ht="18" customHeight="1">
      <c r="A92" s="176" t="str">
        <f t="shared" si="3"/>
        <v/>
      </c>
      <c r="B92" s="177">
        <v>85</v>
      </c>
      <c r="C92" s="179"/>
      <c r="D92" s="178"/>
      <c r="E92" s="179"/>
      <c r="F92" s="180"/>
      <c r="G92" s="181"/>
    </row>
    <row r="93" spans="1:7" ht="18" customHeight="1">
      <c r="A93" s="176" t="str">
        <f t="shared" si="3"/>
        <v/>
      </c>
      <c r="B93" s="177">
        <v>86</v>
      </c>
      <c r="C93" s="179"/>
      <c r="D93" s="178"/>
      <c r="E93" s="179"/>
      <c r="F93" s="180"/>
      <c r="G93" s="181"/>
    </row>
    <row r="94" spans="1:7" ht="18" customHeight="1">
      <c r="A94" s="176" t="str">
        <f t="shared" si="3"/>
        <v/>
      </c>
      <c r="B94" s="177">
        <v>87</v>
      </c>
      <c r="C94" s="179"/>
      <c r="D94" s="178"/>
      <c r="E94" s="179"/>
      <c r="F94" s="180"/>
      <c r="G94" s="181"/>
    </row>
    <row r="95" spans="1:7" ht="18" customHeight="1">
      <c r="A95" s="176" t="str">
        <f t="shared" si="3"/>
        <v/>
      </c>
      <c r="B95" s="177">
        <v>88</v>
      </c>
      <c r="C95" s="179"/>
      <c r="D95" s="178"/>
      <c r="E95" s="179"/>
      <c r="F95" s="180"/>
      <c r="G95" s="181"/>
    </row>
    <row r="96" spans="1:7" ht="18" customHeight="1">
      <c r="A96" s="176" t="str">
        <f t="shared" si="3"/>
        <v/>
      </c>
      <c r="B96" s="177">
        <v>89</v>
      </c>
      <c r="C96" s="179"/>
      <c r="D96" s="178"/>
      <c r="E96" s="179"/>
      <c r="F96" s="180"/>
      <c r="G96" s="181"/>
    </row>
    <row r="97" spans="1:7" ht="18" customHeight="1">
      <c r="A97" s="176" t="str">
        <f t="shared" si="3"/>
        <v/>
      </c>
      <c r="B97" s="177">
        <v>90</v>
      </c>
      <c r="C97" s="179"/>
      <c r="D97" s="178"/>
      <c r="E97" s="179"/>
      <c r="F97" s="180"/>
      <c r="G97" s="181"/>
    </row>
    <row r="98" spans="1:7" ht="18" customHeight="1">
      <c r="A98" s="176" t="str">
        <f t="shared" si="3"/>
        <v/>
      </c>
      <c r="B98" s="177">
        <v>91</v>
      </c>
      <c r="C98" s="179"/>
      <c r="D98" s="178"/>
      <c r="E98" s="179"/>
      <c r="F98" s="180"/>
      <c r="G98" s="181"/>
    </row>
    <row r="99" spans="1:7" ht="18" customHeight="1">
      <c r="A99" s="176" t="str">
        <f t="shared" si="3"/>
        <v/>
      </c>
      <c r="B99" s="177">
        <v>92</v>
      </c>
      <c r="C99" s="179"/>
      <c r="D99" s="178"/>
      <c r="E99" s="179"/>
      <c r="F99" s="180"/>
      <c r="G99" s="181"/>
    </row>
    <row r="100" spans="1:7" ht="18" customHeight="1">
      <c r="A100" s="176" t="str">
        <f t="shared" si="3"/>
        <v/>
      </c>
      <c r="B100" s="177">
        <v>93</v>
      </c>
      <c r="C100" s="179"/>
      <c r="D100" s="178"/>
      <c r="E100" s="179"/>
      <c r="F100" s="180"/>
      <c r="G100" s="181"/>
    </row>
    <row r="101" spans="1:7" ht="18" customHeight="1">
      <c r="A101" s="176" t="str">
        <f t="shared" si="3"/>
        <v/>
      </c>
      <c r="B101" s="177">
        <v>94</v>
      </c>
      <c r="C101" s="179"/>
      <c r="D101" s="178"/>
      <c r="E101" s="179"/>
      <c r="F101" s="180"/>
      <c r="G101" s="181"/>
    </row>
    <row r="102" spans="1:7" ht="18" customHeight="1">
      <c r="A102" s="176" t="str">
        <f t="shared" si="3"/>
        <v/>
      </c>
      <c r="B102" s="177">
        <v>95</v>
      </c>
      <c r="C102" s="179"/>
      <c r="D102" s="178"/>
      <c r="E102" s="179"/>
      <c r="F102" s="180"/>
      <c r="G102" s="181"/>
    </row>
    <row r="103" spans="1:7" ht="18" customHeight="1">
      <c r="A103" s="176" t="str">
        <f t="shared" si="3"/>
        <v/>
      </c>
      <c r="B103" s="177">
        <v>96</v>
      </c>
      <c r="C103" s="179"/>
      <c r="D103" s="178"/>
      <c r="E103" s="179"/>
      <c r="F103" s="180"/>
      <c r="G103" s="181"/>
    </row>
    <row r="104" spans="1:7" ht="18" customHeight="1">
      <c r="A104" s="176" t="str">
        <f t="shared" ref="A104:A135" si="4">""&amp;IF(G104="",C104,G104)</f>
        <v/>
      </c>
      <c r="B104" s="177">
        <v>97</v>
      </c>
      <c r="C104" s="179"/>
      <c r="D104" s="178"/>
      <c r="E104" s="179"/>
      <c r="F104" s="180"/>
      <c r="G104" s="181"/>
    </row>
    <row r="105" spans="1:7" ht="18" customHeight="1">
      <c r="A105" s="176" t="str">
        <f t="shared" si="4"/>
        <v/>
      </c>
      <c r="B105" s="177">
        <v>98</v>
      </c>
      <c r="C105" s="179"/>
      <c r="D105" s="178"/>
      <c r="E105" s="179"/>
      <c r="F105" s="180"/>
      <c r="G105" s="181"/>
    </row>
    <row r="106" spans="1:7" ht="18" customHeight="1">
      <c r="A106" s="176" t="str">
        <f t="shared" si="4"/>
        <v/>
      </c>
      <c r="B106" s="177">
        <v>99</v>
      </c>
      <c r="C106" s="179"/>
      <c r="D106" s="178"/>
      <c r="E106" s="179"/>
      <c r="F106" s="180"/>
      <c r="G106" s="181"/>
    </row>
    <row r="107" spans="1:7" ht="18" customHeight="1">
      <c r="A107" s="176" t="str">
        <f t="shared" si="4"/>
        <v/>
      </c>
      <c r="B107" s="177">
        <v>100</v>
      </c>
      <c r="C107" s="179"/>
      <c r="D107" s="178"/>
      <c r="E107" s="179"/>
      <c r="F107" s="180"/>
      <c r="G107" s="181"/>
    </row>
    <row r="108" spans="1:7" ht="18" customHeight="1">
      <c r="A108" s="176" t="str">
        <f t="shared" si="4"/>
        <v/>
      </c>
      <c r="B108" s="177">
        <v>101</v>
      </c>
      <c r="C108" s="179"/>
      <c r="D108" s="178"/>
      <c r="E108" s="179"/>
      <c r="F108" s="180"/>
      <c r="G108" s="181"/>
    </row>
    <row r="109" spans="1:7" ht="18" customHeight="1">
      <c r="A109" s="176" t="str">
        <f t="shared" si="4"/>
        <v/>
      </c>
      <c r="B109" s="177">
        <v>102</v>
      </c>
      <c r="C109" s="179"/>
      <c r="D109" s="178"/>
      <c r="E109" s="179"/>
      <c r="F109" s="180"/>
      <c r="G109" s="181"/>
    </row>
    <row r="110" spans="1:7" ht="18" customHeight="1">
      <c r="A110" s="176" t="str">
        <f t="shared" si="4"/>
        <v/>
      </c>
      <c r="B110" s="177">
        <v>103</v>
      </c>
      <c r="C110" s="179"/>
      <c r="D110" s="178"/>
      <c r="E110" s="179"/>
      <c r="F110" s="180"/>
      <c r="G110" s="181"/>
    </row>
    <row r="111" spans="1:7" ht="18" customHeight="1">
      <c r="A111" s="176" t="str">
        <f t="shared" si="4"/>
        <v/>
      </c>
      <c r="B111" s="177">
        <v>104</v>
      </c>
      <c r="C111" s="179"/>
      <c r="D111" s="178"/>
      <c r="E111" s="179"/>
      <c r="F111" s="180"/>
      <c r="G111" s="181"/>
    </row>
    <row r="112" spans="1:7" ht="18" customHeight="1">
      <c r="A112" s="176" t="str">
        <f t="shared" si="4"/>
        <v/>
      </c>
      <c r="B112" s="177">
        <v>105</v>
      </c>
      <c r="C112" s="179"/>
      <c r="D112" s="178"/>
      <c r="E112" s="179"/>
      <c r="F112" s="180"/>
      <c r="G112" s="181"/>
    </row>
    <row r="113" spans="1:7" ht="18" customHeight="1">
      <c r="A113" s="176" t="str">
        <f t="shared" si="4"/>
        <v/>
      </c>
      <c r="B113" s="177">
        <v>106</v>
      </c>
      <c r="C113" s="179"/>
      <c r="D113" s="178"/>
      <c r="E113" s="179"/>
      <c r="F113" s="180"/>
      <c r="G113" s="181"/>
    </row>
    <row r="114" spans="1:7" ht="18" customHeight="1">
      <c r="A114" s="176" t="str">
        <f t="shared" si="4"/>
        <v/>
      </c>
      <c r="B114" s="177">
        <v>107</v>
      </c>
      <c r="C114" s="179"/>
      <c r="D114" s="178"/>
      <c r="E114" s="179"/>
      <c r="F114" s="180"/>
      <c r="G114" s="181"/>
    </row>
    <row r="115" spans="1:7" ht="18" customHeight="1">
      <c r="A115" s="176" t="str">
        <f t="shared" si="4"/>
        <v/>
      </c>
      <c r="B115" s="177">
        <v>108</v>
      </c>
      <c r="C115" s="179"/>
      <c r="D115" s="178"/>
      <c r="E115" s="179"/>
      <c r="F115" s="180"/>
      <c r="G115" s="181"/>
    </row>
    <row r="116" spans="1:7" ht="18" customHeight="1">
      <c r="A116" s="176" t="str">
        <f t="shared" si="4"/>
        <v/>
      </c>
      <c r="B116" s="177">
        <v>109</v>
      </c>
      <c r="C116" s="179"/>
      <c r="D116" s="178"/>
      <c r="E116" s="179"/>
      <c r="F116" s="180"/>
      <c r="G116" s="181"/>
    </row>
    <row r="117" spans="1:7" ht="18" customHeight="1">
      <c r="A117" s="176" t="str">
        <f t="shared" si="4"/>
        <v/>
      </c>
      <c r="B117" s="177">
        <v>110</v>
      </c>
      <c r="C117" s="179"/>
      <c r="D117" s="178"/>
      <c r="E117" s="179"/>
      <c r="F117" s="180"/>
      <c r="G117" s="181"/>
    </row>
    <row r="118" spans="1:7" ht="18" customHeight="1">
      <c r="A118" s="176" t="str">
        <f t="shared" si="4"/>
        <v/>
      </c>
      <c r="B118" s="177">
        <v>111</v>
      </c>
      <c r="C118" s="179"/>
      <c r="D118" s="178"/>
      <c r="E118" s="179"/>
      <c r="F118" s="180"/>
      <c r="G118" s="181"/>
    </row>
    <row r="119" spans="1:7" ht="18" customHeight="1">
      <c r="A119" s="176" t="str">
        <f t="shared" si="4"/>
        <v/>
      </c>
      <c r="B119" s="177">
        <v>112</v>
      </c>
      <c r="C119" s="179"/>
      <c r="D119" s="178"/>
      <c r="E119" s="179"/>
      <c r="F119" s="180"/>
      <c r="G119" s="181"/>
    </row>
    <row r="120" spans="1:7" ht="18" customHeight="1">
      <c r="A120" s="176" t="str">
        <f t="shared" si="4"/>
        <v/>
      </c>
      <c r="B120" s="177">
        <v>113</v>
      </c>
      <c r="C120" s="179"/>
      <c r="D120" s="178"/>
      <c r="E120" s="179"/>
      <c r="F120" s="180"/>
      <c r="G120" s="181"/>
    </row>
    <row r="121" spans="1:7" ht="18" customHeight="1">
      <c r="A121" s="176" t="str">
        <f t="shared" si="4"/>
        <v/>
      </c>
      <c r="B121" s="177">
        <v>114</v>
      </c>
      <c r="C121" s="179"/>
      <c r="D121" s="178"/>
      <c r="E121" s="179"/>
      <c r="F121" s="180"/>
      <c r="G121" s="181"/>
    </row>
    <row r="122" spans="1:7" ht="18" customHeight="1">
      <c r="A122" s="176" t="str">
        <f t="shared" si="4"/>
        <v/>
      </c>
      <c r="B122" s="177">
        <v>115</v>
      </c>
      <c r="C122" s="179"/>
      <c r="D122" s="178"/>
      <c r="E122" s="179"/>
      <c r="F122" s="180"/>
      <c r="G122" s="181"/>
    </row>
    <row r="123" spans="1:7" ht="18" customHeight="1">
      <c r="A123" s="176" t="str">
        <f t="shared" si="4"/>
        <v/>
      </c>
      <c r="B123" s="177">
        <v>116</v>
      </c>
      <c r="C123" s="179"/>
      <c r="D123" s="178"/>
      <c r="E123" s="179"/>
      <c r="F123" s="180"/>
      <c r="G123" s="181"/>
    </row>
    <row r="124" spans="1:7" ht="18" customHeight="1">
      <c r="A124" s="176" t="str">
        <f t="shared" si="4"/>
        <v/>
      </c>
      <c r="B124" s="177">
        <v>117</v>
      </c>
      <c r="C124" s="179"/>
      <c r="D124" s="178"/>
      <c r="E124" s="179"/>
      <c r="F124" s="180"/>
      <c r="G124" s="181"/>
    </row>
    <row r="125" spans="1:7" ht="18" customHeight="1">
      <c r="A125" s="176" t="str">
        <f t="shared" si="4"/>
        <v/>
      </c>
      <c r="B125" s="177">
        <v>118</v>
      </c>
      <c r="C125" s="179"/>
      <c r="D125" s="178"/>
      <c r="E125" s="179"/>
      <c r="F125" s="180"/>
      <c r="G125" s="181"/>
    </row>
    <row r="126" spans="1:7" ht="18" customHeight="1">
      <c r="A126" s="176" t="str">
        <f t="shared" si="4"/>
        <v/>
      </c>
      <c r="B126" s="177">
        <v>119</v>
      </c>
      <c r="C126" s="179"/>
      <c r="D126" s="178"/>
      <c r="E126" s="179"/>
      <c r="F126" s="180"/>
      <c r="G126" s="181"/>
    </row>
    <row r="127" spans="1:7" ht="18" customHeight="1">
      <c r="A127" s="176" t="str">
        <f t="shared" si="4"/>
        <v/>
      </c>
      <c r="B127" s="177">
        <v>120</v>
      </c>
      <c r="C127" s="179"/>
      <c r="D127" s="178"/>
      <c r="E127" s="179"/>
      <c r="F127" s="180"/>
      <c r="G127" s="181"/>
    </row>
    <row r="128" spans="1:7" ht="18" customHeight="1">
      <c r="A128" s="176" t="str">
        <f t="shared" si="4"/>
        <v/>
      </c>
      <c r="B128" s="177">
        <v>121</v>
      </c>
      <c r="C128" s="179"/>
      <c r="D128" s="178"/>
      <c r="E128" s="179"/>
      <c r="F128" s="180"/>
      <c r="G128" s="181"/>
    </row>
    <row r="129" spans="1:7" ht="18" customHeight="1">
      <c r="A129" s="176" t="str">
        <f t="shared" si="4"/>
        <v/>
      </c>
      <c r="B129" s="177">
        <v>122</v>
      </c>
      <c r="C129" s="179"/>
      <c r="D129" s="178"/>
      <c r="E129" s="179"/>
      <c r="F129" s="180"/>
      <c r="G129" s="181"/>
    </row>
    <row r="130" spans="1:7" ht="18" customHeight="1">
      <c r="A130" s="176" t="str">
        <f t="shared" si="4"/>
        <v/>
      </c>
      <c r="B130" s="177">
        <v>123</v>
      </c>
      <c r="C130" s="179"/>
      <c r="D130" s="178"/>
      <c r="E130" s="179"/>
      <c r="F130" s="180"/>
      <c r="G130" s="181"/>
    </row>
    <row r="131" spans="1:7" ht="18" customHeight="1">
      <c r="A131" s="176" t="str">
        <f t="shared" si="4"/>
        <v/>
      </c>
      <c r="B131" s="177">
        <v>124</v>
      </c>
      <c r="C131" s="179"/>
      <c r="D131" s="178"/>
      <c r="E131" s="179"/>
      <c r="F131" s="180"/>
      <c r="G131" s="181"/>
    </row>
    <row r="132" spans="1:7" ht="18" customHeight="1">
      <c r="A132" s="176" t="str">
        <f t="shared" si="4"/>
        <v/>
      </c>
      <c r="B132" s="177">
        <v>125</v>
      </c>
      <c r="C132" s="179"/>
      <c r="D132" s="178"/>
      <c r="E132" s="179"/>
      <c r="F132" s="180"/>
      <c r="G132" s="181"/>
    </row>
    <row r="133" spans="1:7" ht="18" customHeight="1">
      <c r="A133" s="176" t="str">
        <f t="shared" si="4"/>
        <v/>
      </c>
      <c r="B133" s="177">
        <v>126</v>
      </c>
      <c r="C133" s="179"/>
      <c r="D133" s="178"/>
      <c r="E133" s="179"/>
      <c r="F133" s="180"/>
      <c r="G133" s="181"/>
    </row>
    <row r="134" spans="1:7" ht="18" customHeight="1">
      <c r="A134" s="176" t="str">
        <f t="shared" si="4"/>
        <v/>
      </c>
      <c r="B134" s="177">
        <v>127</v>
      </c>
      <c r="C134" s="179"/>
      <c r="D134" s="178"/>
      <c r="E134" s="179"/>
      <c r="F134" s="180"/>
      <c r="G134" s="181"/>
    </row>
    <row r="135" spans="1:7" ht="18" customHeight="1">
      <c r="A135" s="176" t="str">
        <f t="shared" si="4"/>
        <v/>
      </c>
      <c r="B135" s="177">
        <v>128</v>
      </c>
      <c r="C135" s="179"/>
      <c r="D135" s="178"/>
      <c r="E135" s="179"/>
      <c r="F135" s="180"/>
      <c r="G135" s="181"/>
    </row>
    <row r="136" spans="1:7" ht="18" customHeight="1">
      <c r="A136" s="176" t="str">
        <f t="shared" ref="A136:A152" si="5">""&amp;IF(G136="",C136,G136)</f>
        <v/>
      </c>
      <c r="B136" s="177">
        <v>129</v>
      </c>
      <c r="C136" s="179"/>
      <c r="D136" s="178"/>
      <c r="E136" s="179"/>
      <c r="F136" s="180"/>
      <c r="G136" s="181"/>
    </row>
    <row r="137" spans="1:7" ht="18" customHeight="1">
      <c r="A137" s="176" t="str">
        <f t="shared" si="5"/>
        <v/>
      </c>
      <c r="B137" s="177">
        <v>130</v>
      </c>
      <c r="C137" s="179"/>
      <c r="D137" s="178"/>
      <c r="E137" s="179"/>
      <c r="F137" s="180"/>
      <c r="G137" s="181"/>
    </row>
    <row r="138" spans="1:7" ht="18" customHeight="1">
      <c r="A138" s="176" t="str">
        <f t="shared" si="5"/>
        <v/>
      </c>
      <c r="B138" s="177">
        <v>131</v>
      </c>
      <c r="C138" s="179"/>
      <c r="D138" s="178"/>
      <c r="E138" s="179"/>
      <c r="F138" s="180"/>
      <c r="G138" s="181"/>
    </row>
    <row r="139" spans="1:7" ht="18" customHeight="1">
      <c r="A139" s="176" t="str">
        <f t="shared" si="5"/>
        <v/>
      </c>
      <c r="B139" s="177">
        <v>132</v>
      </c>
      <c r="C139" s="179"/>
      <c r="D139" s="178"/>
      <c r="E139" s="179"/>
      <c r="F139" s="180"/>
      <c r="G139" s="181"/>
    </row>
    <row r="140" spans="1:7" ht="18" customHeight="1">
      <c r="A140" s="176" t="str">
        <f t="shared" si="5"/>
        <v/>
      </c>
      <c r="B140" s="177">
        <v>133</v>
      </c>
      <c r="C140" s="179"/>
      <c r="D140" s="178"/>
      <c r="E140" s="179"/>
      <c r="F140" s="180"/>
      <c r="G140" s="181"/>
    </row>
    <row r="141" spans="1:7" ht="18" customHeight="1">
      <c r="A141" s="176" t="str">
        <f t="shared" si="5"/>
        <v/>
      </c>
      <c r="B141" s="177">
        <v>134</v>
      </c>
      <c r="C141" s="179"/>
      <c r="D141" s="178"/>
      <c r="E141" s="179"/>
      <c r="F141" s="180"/>
      <c r="G141" s="181"/>
    </row>
    <row r="142" spans="1:7" ht="18" customHeight="1">
      <c r="A142" s="176" t="str">
        <f t="shared" si="5"/>
        <v/>
      </c>
      <c r="B142" s="177">
        <v>135</v>
      </c>
      <c r="C142" s="179"/>
      <c r="D142" s="178"/>
      <c r="E142" s="179"/>
      <c r="F142" s="180"/>
      <c r="G142" s="181"/>
    </row>
    <row r="143" spans="1:7" ht="18" customHeight="1">
      <c r="A143" s="176" t="str">
        <f t="shared" si="5"/>
        <v/>
      </c>
      <c r="B143" s="177">
        <v>136</v>
      </c>
      <c r="C143" s="179"/>
      <c r="D143" s="178"/>
      <c r="E143" s="179"/>
      <c r="F143" s="180"/>
      <c r="G143" s="181"/>
    </row>
    <row r="144" spans="1:7" ht="18" customHeight="1">
      <c r="A144" s="176" t="str">
        <f t="shared" si="5"/>
        <v/>
      </c>
      <c r="B144" s="177">
        <v>137</v>
      </c>
      <c r="C144" s="179"/>
      <c r="D144" s="178"/>
      <c r="E144" s="179"/>
      <c r="F144" s="180"/>
      <c r="G144" s="181"/>
    </row>
    <row r="145" spans="1:7" ht="18" customHeight="1">
      <c r="A145" s="176" t="str">
        <f t="shared" si="5"/>
        <v/>
      </c>
      <c r="B145" s="177">
        <v>138</v>
      </c>
      <c r="C145" s="179"/>
      <c r="D145" s="178"/>
      <c r="E145" s="179"/>
      <c r="F145" s="180"/>
      <c r="G145" s="181"/>
    </row>
    <row r="146" spans="1:7" ht="18" customHeight="1">
      <c r="A146" s="176" t="str">
        <f t="shared" si="5"/>
        <v/>
      </c>
      <c r="B146" s="177">
        <v>139</v>
      </c>
      <c r="C146" s="179"/>
      <c r="D146" s="178"/>
      <c r="E146" s="179"/>
      <c r="F146" s="180"/>
      <c r="G146" s="181"/>
    </row>
    <row r="147" spans="1:7" ht="18" customHeight="1">
      <c r="A147" s="176" t="str">
        <f t="shared" si="5"/>
        <v/>
      </c>
      <c r="B147" s="177">
        <v>140</v>
      </c>
      <c r="C147" s="179"/>
      <c r="D147" s="178"/>
      <c r="E147" s="179"/>
      <c r="F147" s="180"/>
      <c r="G147" s="181"/>
    </row>
    <row r="148" spans="1:7" ht="18" customHeight="1">
      <c r="A148" s="176" t="str">
        <f t="shared" si="5"/>
        <v/>
      </c>
      <c r="B148" s="177">
        <v>141</v>
      </c>
      <c r="C148" s="179"/>
      <c r="D148" s="178"/>
      <c r="E148" s="179"/>
      <c r="F148" s="180"/>
      <c r="G148" s="181"/>
    </row>
    <row r="149" spans="1:7" ht="18" customHeight="1">
      <c r="A149" s="176" t="str">
        <f t="shared" si="5"/>
        <v/>
      </c>
      <c r="B149" s="177">
        <v>142</v>
      </c>
      <c r="C149" s="179"/>
      <c r="D149" s="178"/>
      <c r="E149" s="179"/>
      <c r="F149" s="180"/>
      <c r="G149" s="181"/>
    </row>
    <row r="150" spans="1:7" ht="18" customHeight="1">
      <c r="A150" s="176" t="str">
        <f t="shared" si="5"/>
        <v/>
      </c>
      <c r="B150" s="177">
        <v>143</v>
      </c>
      <c r="C150" s="179"/>
      <c r="D150" s="178"/>
      <c r="E150" s="179"/>
      <c r="F150" s="180"/>
      <c r="G150" s="181"/>
    </row>
    <row r="151" spans="1:7" ht="18" customHeight="1">
      <c r="A151" s="176" t="str">
        <f t="shared" si="5"/>
        <v/>
      </c>
      <c r="B151" s="177">
        <v>144</v>
      </c>
      <c r="C151" s="179"/>
      <c r="D151" s="178"/>
      <c r="E151" s="179"/>
      <c r="F151" s="180"/>
      <c r="G151" s="181"/>
    </row>
    <row r="152" spans="1:7" ht="18" customHeight="1">
      <c r="A152" s="176" t="str">
        <f t="shared" si="5"/>
        <v/>
      </c>
      <c r="B152" s="177">
        <v>145</v>
      </c>
      <c r="C152" s="179"/>
      <c r="D152" s="178"/>
      <c r="E152" s="179"/>
      <c r="F152" s="180"/>
      <c r="G152" s="181"/>
    </row>
  </sheetData>
  <mergeCells count="24">
    <mergeCell ref="B2:G2"/>
    <mergeCell ref="B3:G3"/>
    <mergeCell ref="I45:J45"/>
    <mergeCell ref="I46:J46"/>
    <mergeCell ref="I47:J47"/>
    <mergeCell ref="I19:J19"/>
    <mergeCell ref="I41:J41"/>
    <mergeCell ref="I44:J44"/>
    <mergeCell ref="I42:J42"/>
    <mergeCell ref="I43:J43"/>
    <mergeCell ref="I2:M2"/>
    <mergeCell ref="I6:J6"/>
    <mergeCell ref="K6:M6"/>
    <mergeCell ref="I7:J7"/>
    <mergeCell ref="I38:J38"/>
    <mergeCell ref="I49:J49"/>
    <mergeCell ref="I50:J50"/>
    <mergeCell ref="I3:M3"/>
    <mergeCell ref="I10:J10"/>
    <mergeCell ref="I22:J22"/>
    <mergeCell ref="I48:J48"/>
    <mergeCell ref="I5:J5"/>
    <mergeCell ref="K7:L7"/>
    <mergeCell ref="K5:M5"/>
  </mergeCells>
  <phoneticPr fontId="2"/>
  <conditionalFormatting sqref="C8:F152">
    <cfRule type="containsBlanks" dxfId="32" priority="1">
      <formula>LEN(TRIM(C8))=0</formula>
    </cfRule>
  </conditionalFormatting>
  <dataValidations count="2">
    <dataValidation type="list" allowBlank="1" showInputMessage="1" showErrorMessage="1" sqref="G8:G152">
      <formula1>"不採択,確認中"</formula1>
    </dataValidation>
    <dataValidation imeMode="halfAlpha" allowBlank="1" showInputMessage="1" showErrorMessage="1" sqref="D8:D152"/>
  </dataValidations>
  <pageMargins left="0.7" right="0.7" top="0.75" bottom="0.75" header="0.3" footer="0.3"/>
  <pageSetup paperSize="9" scale="75" orientation="portrait" r:id="rId1"/>
  <colBreaks count="1" manualBreakCount="1">
    <brk id="7" max="150"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リスト!$D$1:$D$16</xm:f>
          </x14:formula1>
          <xm:sqref>C8:C152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26"/>
  <sheetViews>
    <sheetView showGridLines="0" showRowColHeaders="0" view="pageBreakPreview" zoomScaleNormal="85" zoomScaleSheetLayoutView="100" workbookViewId="0">
      <selection activeCell="B17" sqref="B17"/>
    </sheetView>
  </sheetViews>
  <sheetFormatPr defaultRowHeight="13.2"/>
  <cols>
    <col min="1" max="1" width="35.5" style="1" customWidth="1"/>
    <col min="2" max="2" width="53.5" style="1" customWidth="1"/>
    <col min="3" max="16384" width="8.796875" style="1"/>
  </cols>
  <sheetData>
    <row r="1" spans="1:2">
      <c r="A1" s="1" t="s">
        <v>17</v>
      </c>
    </row>
    <row r="2" spans="1:2" ht="7.8" customHeight="1"/>
    <row r="3" spans="1:2">
      <c r="A3" s="1" t="s">
        <v>16</v>
      </c>
    </row>
    <row r="4" spans="1:2" ht="7.8" customHeight="1"/>
    <row r="5" spans="1:2" s="13" customFormat="1" ht="29.4" customHeight="1">
      <c r="A5" s="364" t="s">
        <v>15</v>
      </c>
      <c r="B5" s="364"/>
    </row>
    <row r="6" spans="1:2" ht="7.8" customHeight="1"/>
    <row r="7" spans="1:2">
      <c r="A7" s="12" t="s">
        <v>14</v>
      </c>
      <c r="B7" s="12"/>
    </row>
    <row r="8" spans="1:2" ht="29.4" customHeight="1">
      <c r="A8" s="11" t="s">
        <v>13</v>
      </c>
      <c r="B8" s="10">
        <f>'様式第１号（申請書）'!C23</f>
        <v>0</v>
      </c>
    </row>
    <row r="9" spans="1:2" ht="20.399999999999999" customHeight="1">
      <c r="A9" s="9" t="s">
        <v>12</v>
      </c>
      <c r="B9" s="81">
        <f>'様式第１号（申請書）'!C26</f>
        <v>0</v>
      </c>
    </row>
    <row r="10" spans="1:2" ht="29.4" customHeight="1">
      <c r="A10" s="7" t="s">
        <v>11</v>
      </c>
      <c r="B10" s="81">
        <f>'様式第１号（申請書）'!E26</f>
        <v>0</v>
      </c>
    </row>
    <row r="11" spans="1:2" ht="29.4" customHeight="1">
      <c r="A11" s="8" t="s">
        <v>10</v>
      </c>
      <c r="B11" s="10">
        <f>'様式第１号（申請書）'!C25</f>
        <v>0</v>
      </c>
    </row>
    <row r="12" spans="1:2" ht="29.4" customHeight="1">
      <c r="A12" s="7" t="s">
        <v>9</v>
      </c>
      <c r="B12" s="10">
        <f>'様式第１号（申請書）'!C27</f>
        <v>0</v>
      </c>
    </row>
    <row r="13" spans="1:2" ht="29.4" customHeight="1">
      <c r="A13" s="7" t="s">
        <v>8</v>
      </c>
      <c r="B13" s="10">
        <f>'様式第１号（申請書）'!E25</f>
        <v>0</v>
      </c>
    </row>
    <row r="14" spans="1:2" ht="29.4" customHeight="1">
      <c r="A14" s="7" t="s">
        <v>7</v>
      </c>
      <c r="B14" s="10">
        <f>'様式第１号（申請書）'!E27</f>
        <v>0</v>
      </c>
    </row>
    <row r="15" spans="1:2" ht="29.4" customHeight="1">
      <c r="A15" s="7" t="s">
        <v>6</v>
      </c>
      <c r="B15" s="82">
        <f>'様式第１号（申請書）'!E28</f>
        <v>0</v>
      </c>
    </row>
    <row r="16" spans="1:2" ht="39.6">
      <c r="A16" s="5" t="s">
        <v>5</v>
      </c>
      <c r="B16" s="4" t="s">
        <v>361</v>
      </c>
    </row>
    <row r="17" spans="1:2">
      <c r="A17" s="6" t="s">
        <v>4</v>
      </c>
      <c r="B17" s="82"/>
    </row>
    <row r="18" spans="1:2">
      <c r="A18" s="6" t="s">
        <v>3</v>
      </c>
      <c r="B18" s="82"/>
    </row>
    <row r="19" spans="1:2">
      <c r="A19" s="6" t="s">
        <v>2</v>
      </c>
      <c r="B19" s="82"/>
    </row>
    <row r="20" spans="1:2" ht="47.4" customHeight="1">
      <c r="A20" s="5" t="s">
        <v>1</v>
      </c>
      <c r="B20" s="4" t="s">
        <v>188</v>
      </c>
    </row>
    <row r="22" spans="1:2">
      <c r="A22" s="3" t="s">
        <v>0</v>
      </c>
    </row>
    <row r="23" spans="1:2">
      <c r="A23" s="2" t="s">
        <v>362</v>
      </c>
    </row>
    <row r="24" spans="1:2">
      <c r="A24" s="2" t="s">
        <v>363</v>
      </c>
    </row>
    <row r="26" spans="1:2">
      <c r="A26" s="2"/>
    </row>
  </sheetData>
  <mergeCells count="1">
    <mergeCell ref="A5:B5"/>
  </mergeCells>
  <phoneticPr fontId="2"/>
  <dataValidations count="3">
    <dataValidation imeMode="halfAlpha" allowBlank="1" showInputMessage="1" showErrorMessage="1" sqref="B12 B14:B15 B17:B19 B9"/>
    <dataValidation type="list" allowBlank="1" showInputMessage="1" showErrorMessage="1" sqref="B20">
      <formula1>"同意する"</formula1>
    </dataValidation>
    <dataValidation type="list" allowBlank="1" showInputMessage="1" showErrorMessage="1" sqref="B16">
      <formula1>"添付（別途添付のこと）,URL記載（下の行に記載のこと）"</formula1>
    </dataValidation>
  </dataValidations>
  <pageMargins left="0.28000000000000003" right="0.39" top="0.54"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L28"/>
  <sheetViews>
    <sheetView showGridLines="0" showRowColHeaders="0" view="pageBreakPreview" zoomScaleNormal="70" zoomScaleSheetLayoutView="100" workbookViewId="0"/>
  </sheetViews>
  <sheetFormatPr defaultRowHeight="13.2"/>
  <cols>
    <col min="1" max="1" width="18.59765625" style="1" bestFit="1" customWidth="1"/>
    <col min="2" max="2" width="8.796875" style="1"/>
    <col min="3" max="3" width="18.59765625" style="1" customWidth="1"/>
    <col min="4" max="4" width="19.8984375" style="1" customWidth="1"/>
    <col min="5" max="5" width="33" style="1" customWidth="1"/>
    <col min="6" max="6" width="53.5" style="1" customWidth="1"/>
    <col min="7" max="7" width="14.19921875" style="1" customWidth="1"/>
    <col min="8" max="8" width="13.69921875" style="1" bestFit="1" customWidth="1"/>
    <col min="9" max="10" width="10.796875" style="1" customWidth="1"/>
    <col min="11" max="11" width="37.5" style="1" customWidth="1"/>
    <col min="12" max="12" width="14.09765625" style="1" bestFit="1" customWidth="1"/>
    <col min="13" max="16384" width="8.796875" style="1"/>
  </cols>
  <sheetData>
    <row r="1" spans="1:12" ht="18">
      <c r="A1" s="31" t="s">
        <v>53</v>
      </c>
    </row>
    <row r="2" spans="1:12">
      <c r="A2" s="1" t="s">
        <v>52</v>
      </c>
    </row>
    <row r="3" spans="1:12">
      <c r="A3" s="1" t="s">
        <v>51</v>
      </c>
    </row>
    <row r="4" spans="1:12" ht="191.4" customHeight="1">
      <c r="A4" s="29" t="s">
        <v>50</v>
      </c>
      <c r="B4" s="30" t="s">
        <v>49</v>
      </c>
      <c r="C4" s="29" t="s">
        <v>48</v>
      </c>
      <c r="D4" s="29" t="s">
        <v>47</v>
      </c>
      <c r="E4" s="29" t="s">
        <v>46</v>
      </c>
      <c r="F4" s="29" t="s">
        <v>45</v>
      </c>
      <c r="G4" s="29" t="s">
        <v>44</v>
      </c>
      <c r="H4" s="29" t="s">
        <v>43</v>
      </c>
      <c r="I4" s="28" t="s">
        <v>42</v>
      </c>
      <c r="J4" s="28" t="s">
        <v>41</v>
      </c>
      <c r="K4" s="28" t="s">
        <v>40</v>
      </c>
      <c r="L4" s="27" t="s">
        <v>39</v>
      </c>
    </row>
    <row r="5" spans="1:12" ht="24">
      <c r="A5" s="365" t="s">
        <v>26</v>
      </c>
      <c r="B5" s="366"/>
      <c r="C5" s="26">
        <v>45288</v>
      </c>
      <c r="D5" s="25" t="s">
        <v>36</v>
      </c>
      <c r="E5" s="25" t="s">
        <v>38</v>
      </c>
      <c r="F5" s="25" t="s">
        <v>37</v>
      </c>
      <c r="G5" s="24" t="s">
        <v>22</v>
      </c>
      <c r="H5" s="24" t="s">
        <v>32</v>
      </c>
      <c r="I5" s="20"/>
      <c r="J5" s="20"/>
      <c r="K5" s="19"/>
      <c r="L5" s="24"/>
    </row>
    <row r="6" spans="1:12" ht="24">
      <c r="A6" s="365" t="s">
        <v>26</v>
      </c>
      <c r="B6" s="366"/>
      <c r="C6" s="26">
        <v>45288</v>
      </c>
      <c r="D6" s="25" t="s">
        <v>36</v>
      </c>
      <c r="E6" s="25" t="s">
        <v>35</v>
      </c>
      <c r="F6" s="25" t="s">
        <v>34</v>
      </c>
      <c r="G6" s="24" t="s">
        <v>33</v>
      </c>
      <c r="H6" s="24" t="s">
        <v>32</v>
      </c>
      <c r="I6" s="20"/>
      <c r="J6" s="20"/>
      <c r="K6" s="19"/>
      <c r="L6" s="24"/>
    </row>
    <row r="7" spans="1:12" ht="24">
      <c r="A7" s="365" t="s">
        <v>26</v>
      </c>
      <c r="B7" s="366"/>
      <c r="C7" s="26">
        <v>45288</v>
      </c>
      <c r="D7" s="25" t="s">
        <v>31</v>
      </c>
      <c r="E7" s="25" t="s">
        <v>30</v>
      </c>
      <c r="F7" s="25" t="s">
        <v>29</v>
      </c>
      <c r="G7" s="24" t="s">
        <v>22</v>
      </c>
      <c r="H7" s="24" t="s">
        <v>28</v>
      </c>
      <c r="I7" s="24">
        <v>500</v>
      </c>
      <c r="J7" s="24">
        <v>1000</v>
      </c>
      <c r="K7" s="25" t="s">
        <v>27</v>
      </c>
      <c r="L7" s="24"/>
    </row>
    <row r="8" spans="1:12" ht="24">
      <c r="A8" s="365" t="s">
        <v>26</v>
      </c>
      <c r="B8" s="366"/>
      <c r="C8" s="26">
        <v>45288</v>
      </c>
      <c r="D8" s="25" t="s">
        <v>25</v>
      </c>
      <c r="E8" s="25" t="s">
        <v>24</v>
      </c>
      <c r="F8" s="25" t="s">
        <v>23</v>
      </c>
      <c r="G8" s="24" t="s">
        <v>22</v>
      </c>
      <c r="H8" s="24" t="s">
        <v>21</v>
      </c>
      <c r="I8" s="20"/>
      <c r="J8" s="20"/>
      <c r="K8" s="19"/>
      <c r="L8" s="24"/>
    </row>
    <row r="9" spans="1:12" ht="24">
      <c r="A9" s="18">
        <f>'様式第１号（申請書）'!$C$30</f>
        <v>0</v>
      </c>
      <c r="B9" s="23">
        <v>1</v>
      </c>
      <c r="C9" s="193">
        <f ca="1">'様式第１号（申請書）'!E2</f>
        <v>45763</v>
      </c>
      <c r="D9" s="22" t="s">
        <v>36</v>
      </c>
      <c r="E9" s="22" t="s">
        <v>391</v>
      </c>
      <c r="F9" s="22" t="s">
        <v>390</v>
      </c>
      <c r="G9" s="21" t="s">
        <v>22</v>
      </c>
      <c r="H9" s="18" t="s">
        <v>32</v>
      </c>
      <c r="I9" s="20"/>
      <c r="J9" s="20"/>
      <c r="K9" s="19"/>
      <c r="L9" s="18"/>
    </row>
    <row r="10" spans="1:12">
      <c r="A10" s="18">
        <f>'様式第１号（申請書）'!$C$30</f>
        <v>0</v>
      </c>
      <c r="B10" s="23">
        <v>2</v>
      </c>
      <c r="C10" s="21"/>
      <c r="D10" s="22"/>
      <c r="E10" s="22"/>
      <c r="F10" s="22"/>
      <c r="G10" s="21"/>
      <c r="H10" s="18"/>
      <c r="I10" s="20"/>
      <c r="J10" s="20"/>
      <c r="K10" s="19"/>
      <c r="L10" s="18"/>
    </row>
    <row r="11" spans="1:12">
      <c r="A11" s="18">
        <f>'様式第１号（申請書）'!$C$30</f>
        <v>0</v>
      </c>
      <c r="B11" s="23">
        <v>3</v>
      </c>
      <c r="C11" s="21"/>
      <c r="D11" s="22"/>
      <c r="E11" s="22"/>
      <c r="F11" s="22"/>
      <c r="G11" s="21"/>
      <c r="H11" s="18"/>
      <c r="I11" s="20"/>
      <c r="J11" s="20"/>
      <c r="K11" s="19"/>
      <c r="L11" s="18"/>
    </row>
    <row r="12" spans="1:12">
      <c r="A12" s="18">
        <f>'様式第１号（申請書）'!$C$30</f>
        <v>0</v>
      </c>
      <c r="B12" s="23">
        <v>4</v>
      </c>
      <c r="C12" s="21"/>
      <c r="D12" s="22"/>
      <c r="E12" s="22"/>
      <c r="F12" s="22"/>
      <c r="G12" s="21"/>
      <c r="H12" s="18"/>
      <c r="I12" s="20"/>
      <c r="J12" s="20"/>
      <c r="K12" s="19"/>
      <c r="L12" s="18"/>
    </row>
    <row r="13" spans="1:12">
      <c r="A13" s="18">
        <f>'様式第１号（申請書）'!$C$30</f>
        <v>0</v>
      </c>
      <c r="B13" s="23">
        <v>5</v>
      </c>
      <c r="C13" s="21"/>
      <c r="D13" s="22"/>
      <c r="E13" s="22"/>
      <c r="F13" s="22"/>
      <c r="G13" s="21"/>
      <c r="H13" s="18"/>
      <c r="I13" s="20"/>
      <c r="J13" s="20"/>
      <c r="K13" s="19"/>
      <c r="L13" s="18"/>
    </row>
    <row r="14" spans="1:12">
      <c r="A14" s="18">
        <f>'様式第１号（申請書）'!$C$30</f>
        <v>0</v>
      </c>
      <c r="B14" s="23">
        <v>6</v>
      </c>
      <c r="C14" s="21"/>
      <c r="D14" s="22"/>
      <c r="E14" s="22"/>
      <c r="F14" s="22"/>
      <c r="G14" s="21"/>
      <c r="H14" s="18"/>
      <c r="I14" s="20"/>
      <c r="J14" s="20"/>
      <c r="K14" s="19"/>
      <c r="L14" s="18"/>
    </row>
    <row r="15" spans="1:12">
      <c r="A15" s="18">
        <f>'様式第１号（申請書）'!$C$30</f>
        <v>0</v>
      </c>
      <c r="B15" s="23">
        <v>7</v>
      </c>
      <c r="C15" s="21"/>
      <c r="D15" s="22"/>
      <c r="E15" s="22"/>
      <c r="F15" s="22"/>
      <c r="G15" s="21"/>
      <c r="H15" s="18"/>
      <c r="I15" s="20"/>
      <c r="J15" s="20"/>
      <c r="K15" s="19"/>
      <c r="L15" s="18"/>
    </row>
    <row r="16" spans="1:12">
      <c r="A16" s="18">
        <f>'様式第１号（申請書）'!$C$30</f>
        <v>0</v>
      </c>
      <c r="B16" s="23">
        <v>8</v>
      </c>
      <c r="C16" s="21"/>
      <c r="D16" s="22"/>
      <c r="E16" s="22"/>
      <c r="F16" s="22"/>
      <c r="G16" s="21"/>
      <c r="H16" s="18"/>
      <c r="I16" s="20"/>
      <c r="J16" s="20"/>
      <c r="K16" s="19"/>
      <c r="L16" s="18"/>
    </row>
    <row r="17" spans="1:12">
      <c r="A17" s="18">
        <f>'様式第１号（申請書）'!$C$30</f>
        <v>0</v>
      </c>
      <c r="B17" s="23">
        <v>9</v>
      </c>
      <c r="C17" s="21"/>
      <c r="D17" s="22"/>
      <c r="E17" s="22"/>
      <c r="F17" s="22"/>
      <c r="G17" s="21"/>
      <c r="H17" s="18"/>
      <c r="I17" s="20"/>
      <c r="J17" s="20"/>
      <c r="K17" s="19"/>
      <c r="L17" s="18"/>
    </row>
    <row r="18" spans="1:12">
      <c r="A18" s="18">
        <f>'様式第１号（申請書）'!$C$30</f>
        <v>0</v>
      </c>
      <c r="B18" s="23">
        <v>10</v>
      </c>
      <c r="C18" s="21"/>
      <c r="D18" s="22"/>
      <c r="E18" s="22"/>
      <c r="F18" s="22"/>
      <c r="G18" s="21"/>
      <c r="H18" s="18"/>
      <c r="I18" s="20"/>
      <c r="J18" s="20"/>
      <c r="K18" s="19"/>
      <c r="L18" s="18"/>
    </row>
    <row r="19" spans="1:12">
      <c r="A19" s="18">
        <f>'様式第１号（申請書）'!$C$30</f>
        <v>0</v>
      </c>
      <c r="B19" s="23">
        <v>11</v>
      </c>
      <c r="C19" s="21"/>
      <c r="D19" s="22"/>
      <c r="E19" s="22"/>
      <c r="F19" s="22"/>
      <c r="G19" s="21"/>
      <c r="H19" s="18"/>
      <c r="I19" s="20"/>
      <c r="J19" s="20"/>
      <c r="K19" s="19"/>
      <c r="L19" s="18"/>
    </row>
    <row r="20" spans="1:12">
      <c r="A20" s="18">
        <f>'様式第１号（申請書）'!$C$30</f>
        <v>0</v>
      </c>
      <c r="B20" s="23">
        <v>12</v>
      </c>
      <c r="C20" s="21"/>
      <c r="D20" s="22"/>
      <c r="E20" s="22"/>
      <c r="F20" s="22"/>
      <c r="G20" s="21"/>
      <c r="H20" s="18"/>
      <c r="I20" s="20"/>
      <c r="J20" s="20"/>
      <c r="K20" s="19"/>
      <c r="L20" s="18"/>
    </row>
    <row r="21" spans="1:12">
      <c r="A21" s="18">
        <f>'様式第１号（申請書）'!$C$30</f>
        <v>0</v>
      </c>
      <c r="B21" s="23">
        <v>13</v>
      </c>
      <c r="C21" s="21"/>
      <c r="D21" s="22"/>
      <c r="E21" s="22"/>
      <c r="F21" s="22"/>
      <c r="G21" s="21"/>
      <c r="H21" s="18"/>
      <c r="I21" s="20"/>
      <c r="J21" s="20"/>
      <c r="K21" s="19"/>
      <c r="L21" s="18"/>
    </row>
    <row r="22" spans="1:12">
      <c r="A22" s="18">
        <f>'様式第１号（申請書）'!$C$30</f>
        <v>0</v>
      </c>
      <c r="B22" s="23">
        <v>14</v>
      </c>
      <c r="C22" s="21"/>
      <c r="D22" s="22"/>
      <c r="E22" s="22"/>
      <c r="F22" s="22"/>
      <c r="G22" s="21"/>
      <c r="H22" s="18"/>
      <c r="I22" s="20"/>
      <c r="J22" s="20"/>
      <c r="K22" s="19"/>
      <c r="L22" s="18"/>
    </row>
    <row r="23" spans="1:12">
      <c r="A23" s="18">
        <f>'様式第１号（申請書）'!$C$30</f>
        <v>0</v>
      </c>
      <c r="B23" s="23">
        <v>15</v>
      </c>
      <c r="C23" s="21"/>
      <c r="D23" s="22"/>
      <c r="E23" s="22"/>
      <c r="F23" s="22"/>
      <c r="G23" s="21"/>
      <c r="H23" s="18"/>
      <c r="I23" s="20"/>
      <c r="J23" s="20"/>
      <c r="K23" s="19"/>
      <c r="L23" s="18"/>
    </row>
    <row r="24" spans="1:12">
      <c r="A24" s="18">
        <f>'様式第１号（申請書）'!$C$30</f>
        <v>0</v>
      </c>
      <c r="B24" s="23">
        <v>16</v>
      </c>
      <c r="C24" s="21"/>
      <c r="D24" s="22"/>
      <c r="E24" s="22"/>
      <c r="F24" s="22"/>
      <c r="G24" s="21"/>
      <c r="H24" s="18"/>
      <c r="I24" s="20"/>
      <c r="J24" s="20"/>
      <c r="K24" s="19"/>
      <c r="L24" s="18"/>
    </row>
    <row r="25" spans="1:12">
      <c r="A25" s="18">
        <f>'様式第１号（申請書）'!$C$30</f>
        <v>0</v>
      </c>
      <c r="B25" s="23">
        <v>17</v>
      </c>
      <c r="C25" s="21"/>
      <c r="D25" s="22"/>
      <c r="E25" s="22"/>
      <c r="F25" s="22"/>
      <c r="G25" s="21"/>
      <c r="H25" s="18"/>
      <c r="I25" s="20"/>
      <c r="J25" s="20"/>
      <c r="K25" s="19"/>
      <c r="L25" s="18"/>
    </row>
    <row r="26" spans="1:12">
      <c r="A26" s="18">
        <f>'様式第１号（申請書）'!$C$30</f>
        <v>0</v>
      </c>
      <c r="B26" s="23">
        <v>18</v>
      </c>
      <c r="C26" s="21"/>
      <c r="D26" s="22"/>
      <c r="E26" s="22"/>
      <c r="F26" s="22"/>
      <c r="G26" s="21"/>
      <c r="H26" s="18"/>
      <c r="I26" s="20"/>
      <c r="J26" s="20"/>
      <c r="K26" s="19"/>
      <c r="L26" s="18"/>
    </row>
    <row r="27" spans="1:12">
      <c r="A27" s="18">
        <f>'様式第１号（申請書）'!$C$30</f>
        <v>0</v>
      </c>
      <c r="B27" s="23">
        <v>19</v>
      </c>
      <c r="C27" s="21"/>
      <c r="D27" s="22"/>
      <c r="E27" s="22"/>
      <c r="F27" s="22"/>
      <c r="G27" s="21"/>
      <c r="H27" s="18"/>
      <c r="I27" s="20"/>
      <c r="J27" s="20"/>
      <c r="K27" s="19"/>
      <c r="L27" s="18"/>
    </row>
    <row r="28" spans="1:12">
      <c r="A28" s="18">
        <f>'様式第１号（申請書）'!$C$30</f>
        <v>0</v>
      </c>
      <c r="B28" s="23">
        <v>20</v>
      </c>
      <c r="C28" s="21"/>
      <c r="D28" s="22"/>
      <c r="E28" s="22"/>
      <c r="F28" s="22"/>
      <c r="G28" s="21"/>
      <c r="H28" s="18"/>
      <c r="I28" s="20"/>
      <c r="J28" s="20"/>
      <c r="K28" s="19"/>
      <c r="L28" s="18"/>
    </row>
  </sheetData>
  <mergeCells count="4">
    <mergeCell ref="A8:B8"/>
    <mergeCell ref="A7:B7"/>
    <mergeCell ref="A6:B6"/>
    <mergeCell ref="A5:B5"/>
  </mergeCells>
  <phoneticPr fontId="2"/>
  <conditionalFormatting sqref="I9:K28">
    <cfRule type="expression" dxfId="31" priority="1">
      <formula>$H9="有償　商品"</formula>
    </cfRule>
  </conditionalFormatting>
  <dataValidations count="4">
    <dataValidation type="list" allowBlank="1" showInputMessage="1" showErrorMessage="1" sqref="H5:H28">
      <formula1>"無償,有償　商品,有償　その他"</formula1>
    </dataValidation>
    <dataValidation imeMode="halfAlpha" allowBlank="1" showInputMessage="1" showErrorMessage="1" sqref="I5:J28"/>
    <dataValidation type="list" allowBlank="1" showInputMessage="1" showErrorMessage="1" sqref="D5:D28">
      <formula1>"印刷物,グッズ,電子,飲食物ラベル,飲食物,立体・構造物,その他"</formula1>
    </dataValidation>
    <dataValidation type="list" allowBlank="1" showInputMessage="1" showErrorMessage="1" sqref="G5:G28">
      <formula1>"使用する,使用しない"</formula1>
    </dataValidation>
  </dataValidations>
  <pageMargins left="0.2" right="0.2" top="0.32" bottom="0.75" header="0.3" footer="0.3"/>
  <pageSetup paperSize="9" scale="52" fitToHeight="0"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E25"/>
  <sheetViews>
    <sheetView showGridLines="0" showRowColHeaders="0" view="pageBreakPreview" topLeftCell="A7" zoomScaleNormal="70" zoomScaleSheetLayoutView="100" workbookViewId="0">
      <selection activeCell="E17" sqref="E17"/>
    </sheetView>
  </sheetViews>
  <sheetFormatPr defaultRowHeight="13.2"/>
  <cols>
    <col min="1" max="1" width="3.5" style="1" customWidth="1"/>
    <col min="2" max="2" width="6.3984375" style="1" bestFit="1" customWidth="1"/>
    <col min="3" max="3" width="59.5" style="1" customWidth="1"/>
    <col min="4" max="4" width="8.796875" style="1" bestFit="1" customWidth="1"/>
    <col min="5" max="5" width="107.5" style="92" customWidth="1"/>
    <col min="6" max="16384" width="8.796875" style="1"/>
  </cols>
  <sheetData>
    <row r="1" spans="1:5" s="35" customFormat="1">
      <c r="A1" s="55" t="s">
        <v>78</v>
      </c>
      <c r="E1" s="91"/>
    </row>
    <row r="2" spans="1:5" s="35" customFormat="1">
      <c r="A2" s="35" t="s">
        <v>77</v>
      </c>
      <c r="E2" s="91"/>
    </row>
    <row r="3" spans="1:5" s="35" customFormat="1">
      <c r="A3" s="54" t="s">
        <v>76</v>
      </c>
      <c r="E3" s="91"/>
    </row>
    <row r="4" spans="1:5" s="35" customFormat="1">
      <c r="A4" s="53" t="s">
        <v>75</v>
      </c>
      <c r="E4" s="91"/>
    </row>
    <row r="5" spans="1:5" s="35" customFormat="1">
      <c r="A5" s="35" t="s">
        <v>74</v>
      </c>
      <c r="E5" s="91"/>
    </row>
    <row r="6" spans="1:5" ht="13.8" thickBot="1"/>
    <row r="7" spans="1:5" ht="33" customHeight="1">
      <c r="B7" s="52" t="s">
        <v>73</v>
      </c>
      <c r="C7" s="52" t="s">
        <v>72</v>
      </c>
      <c r="D7" s="51" t="s">
        <v>71</v>
      </c>
      <c r="E7" s="93" t="s">
        <v>70</v>
      </c>
    </row>
    <row r="8" spans="1:5" ht="26.4">
      <c r="A8" s="1">
        <v>1</v>
      </c>
      <c r="B8" s="40"/>
      <c r="C8" s="48" t="s">
        <v>69</v>
      </c>
      <c r="D8" s="38"/>
      <c r="E8" s="83">
        <f>'様式第１号（申請書）'!$C$30</f>
        <v>0</v>
      </c>
    </row>
    <row r="9" spans="1:5" ht="36">
      <c r="A9" s="1">
        <v>2</v>
      </c>
      <c r="B9" s="43" t="s">
        <v>56</v>
      </c>
      <c r="C9" s="42" t="s">
        <v>68</v>
      </c>
      <c r="D9" s="50">
        <f>LEN(E9)</f>
        <v>1</v>
      </c>
      <c r="E9" s="207">
        <f>'様式第１号（申請書）'!C33</f>
        <v>0</v>
      </c>
    </row>
    <row r="10" spans="1:5" ht="36">
      <c r="A10" s="1">
        <v>3</v>
      </c>
      <c r="B10" s="43" t="s">
        <v>56</v>
      </c>
      <c r="C10" s="42" t="s">
        <v>67</v>
      </c>
      <c r="D10" s="38"/>
      <c r="E10" s="41">
        <f>'様式第１号（申請書）'!C36</f>
        <v>0</v>
      </c>
    </row>
    <row r="11" spans="1:5" ht="36">
      <c r="A11" s="1">
        <v>4</v>
      </c>
      <c r="B11" s="43" t="s">
        <v>56</v>
      </c>
      <c r="C11" s="47" t="s">
        <v>66</v>
      </c>
      <c r="D11" s="38"/>
      <c r="E11" s="41">
        <f>'様式第１号（申請書）'!E36</f>
        <v>0</v>
      </c>
    </row>
    <row r="12" spans="1:5" ht="36">
      <c r="A12" s="1">
        <v>5</v>
      </c>
      <c r="B12" s="43" t="s">
        <v>56</v>
      </c>
      <c r="C12" s="47" t="s">
        <v>65</v>
      </c>
      <c r="D12" s="50">
        <f>LEN(E12)</f>
        <v>0</v>
      </c>
      <c r="E12" s="41"/>
    </row>
    <row r="13" spans="1:5" ht="26.4">
      <c r="A13" s="1">
        <v>6</v>
      </c>
      <c r="B13" s="43" t="s">
        <v>56</v>
      </c>
      <c r="C13" s="49" t="s">
        <v>64</v>
      </c>
      <c r="D13" s="50">
        <f>LEN(E13)</f>
        <v>0</v>
      </c>
      <c r="E13" s="86"/>
    </row>
    <row r="14" spans="1:5" ht="31.2">
      <c r="A14" s="1">
        <v>7</v>
      </c>
      <c r="B14" s="43" t="s">
        <v>56</v>
      </c>
      <c r="C14" s="42" t="s">
        <v>63</v>
      </c>
      <c r="D14" s="50">
        <f>LEN(E14)</f>
        <v>1</v>
      </c>
      <c r="E14" s="208">
        <f>'様式第１号（申請書）'!E34</f>
        <v>0</v>
      </c>
    </row>
    <row r="15" spans="1:5" ht="31.2">
      <c r="A15" s="1">
        <v>8</v>
      </c>
      <c r="B15" s="43" t="s">
        <v>56</v>
      </c>
      <c r="C15" s="42" t="s">
        <v>62</v>
      </c>
      <c r="D15" s="50">
        <f>LEN(E15)</f>
        <v>1</v>
      </c>
      <c r="E15" s="208">
        <f>'様式第１号（申請書）'!C23</f>
        <v>0</v>
      </c>
    </row>
    <row r="16" spans="1:5" ht="49.2">
      <c r="A16" s="1">
        <v>9</v>
      </c>
      <c r="B16" s="43" t="s">
        <v>56</v>
      </c>
      <c r="C16" s="42" t="s">
        <v>61</v>
      </c>
      <c r="D16" s="38"/>
      <c r="E16" s="85"/>
    </row>
    <row r="17" spans="1:5" ht="26.4">
      <c r="A17" s="1">
        <v>10</v>
      </c>
      <c r="B17" s="40"/>
      <c r="C17" s="49" t="s">
        <v>60</v>
      </c>
      <c r="D17" s="38"/>
      <c r="E17" s="209" t="str">
        <f>IF('様式第４号（収支計画書等）'!K12&gt;0,"料金あり","料金なし")</f>
        <v>料金なし</v>
      </c>
    </row>
    <row r="18" spans="1:5" ht="84" customHeight="1">
      <c r="A18" s="1">
        <v>11</v>
      </c>
      <c r="B18" s="40"/>
      <c r="C18" s="48" t="s">
        <v>59</v>
      </c>
      <c r="D18" s="38"/>
      <c r="E18" s="41"/>
    </row>
    <row r="19" spans="1:5" ht="36">
      <c r="A19" s="1">
        <v>12</v>
      </c>
      <c r="B19" s="40"/>
      <c r="C19" s="47" t="s">
        <v>58</v>
      </c>
      <c r="D19" s="38"/>
      <c r="E19" s="41"/>
    </row>
    <row r="20" spans="1:5" ht="36">
      <c r="A20" s="1">
        <v>13</v>
      </c>
      <c r="B20" s="46"/>
      <c r="C20" s="45" t="s">
        <v>57</v>
      </c>
      <c r="D20" s="44"/>
      <c r="E20" s="84">
        <f>'様式第１号（申請書）'!E25</f>
        <v>0</v>
      </c>
    </row>
    <row r="21" spans="1:5" ht="39.6">
      <c r="A21" s="1">
        <v>14</v>
      </c>
      <c r="B21" s="43" t="s">
        <v>56</v>
      </c>
      <c r="C21" s="42" t="s">
        <v>55</v>
      </c>
      <c r="D21" s="38"/>
      <c r="E21" s="209"/>
    </row>
    <row r="22" spans="1:5" ht="16.2">
      <c r="C22" s="37"/>
      <c r="D22" s="35"/>
    </row>
    <row r="23" spans="1:5" s="35" customFormat="1" ht="22.8" customHeight="1">
      <c r="C23" s="33"/>
      <c r="E23" s="91"/>
    </row>
    <row r="24" spans="1:5" s="33" customFormat="1" ht="22.8" customHeight="1">
      <c r="C24" s="34"/>
      <c r="E24" s="94"/>
    </row>
    <row r="25" spans="1:5" s="33" customFormat="1" ht="17.399999999999999" customHeight="1">
      <c r="E25" s="94"/>
    </row>
  </sheetData>
  <phoneticPr fontId="2"/>
  <conditionalFormatting sqref="E13">
    <cfRule type="containsBlanks" dxfId="30" priority="3">
      <formula>LEN(TRIM(E13))=0</formula>
    </cfRule>
  </conditionalFormatting>
  <conditionalFormatting sqref="E21">
    <cfRule type="containsBlanks" dxfId="29" priority="2">
      <formula>LEN(TRIM(E21))=0</formula>
    </cfRule>
  </conditionalFormatting>
  <conditionalFormatting sqref="E16">
    <cfRule type="containsBlanks" dxfId="0" priority="1">
      <formula>LEN(TRIM(E16))=0</formula>
    </cfRule>
  </conditionalFormatting>
  <dataValidations count="2">
    <dataValidation type="list" allowBlank="1" showInputMessage="1" showErrorMessage="1" sqref="E21">
      <formula1>"添付した,用意ができ次第送付する"</formula1>
    </dataValidation>
    <dataValidation imeMode="halfAlpha" allowBlank="1" showInputMessage="1" showErrorMessage="1" sqref="E10:E12 E18"/>
  </dataValidations>
  <pageMargins left="0.7" right="0.7" top="0.75" bottom="0.75" header="0.3" footer="0.3"/>
  <pageSetup paperSize="9" scale="65"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8</vt:i4>
      </vt:variant>
    </vt:vector>
  </HeadingPairs>
  <TitlesOfParts>
    <vt:vector size="25" baseType="lpstr">
      <vt:lpstr>リスト</vt:lpstr>
      <vt:lpstr>記入・提出時の注意事項</vt:lpstr>
      <vt:lpstr>様式第１号（申請書）</vt:lpstr>
      <vt:lpstr>様式第２号（誓約書）</vt:lpstr>
      <vt:lpstr>様式第３号（CF登録シート）</vt:lpstr>
      <vt:lpstr>様式第４号（収支計画書等）</vt:lpstr>
      <vt:lpstr>【100周年】ロゴ等様式１</vt:lpstr>
      <vt:lpstr>【100周年】ロゴ等様式２</vt:lpstr>
      <vt:lpstr>【100周年】冠付様式３</vt:lpstr>
      <vt:lpstr>様式第５号（報告書等）</vt:lpstr>
      <vt:lpstr>様式第５号の２（報告書）</vt:lpstr>
      <vt:lpstr>様式第６号（収支決算書等）</vt:lpstr>
      <vt:lpstr>様式第７号（交付請求書）</vt:lpstr>
      <vt:lpstr>事務局側データ</vt:lpstr>
      <vt:lpstr>転記（管理者用）</vt:lpstr>
      <vt:lpstr>記載例</vt:lpstr>
      <vt:lpstr>西宮市管理用</vt:lpstr>
      <vt:lpstr>'様式第１号（申請書）'!Print_Area</vt:lpstr>
      <vt:lpstr>'様式第２号（誓約書）'!Print_Area</vt:lpstr>
      <vt:lpstr>'様式第３号（CF登録シート）'!Print_Area</vt:lpstr>
      <vt:lpstr>'様式第４号（収支計画書等）'!Print_Area</vt:lpstr>
      <vt:lpstr>'様式第５号（報告書等）'!Print_Area</vt:lpstr>
      <vt:lpstr>'様式第５号の２（報告書）'!Print_Area</vt:lpstr>
      <vt:lpstr>'様式第６号（収支決算書等）'!Print_Area</vt:lpstr>
      <vt:lpstr>'様式第７号（交付請求書）'!Print_Area</vt:lpstr>
    </vt:vector>
  </TitlesOfParts>
  <Company>西宮市役所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西宮市役所</dc:creator>
  <cp:lastModifiedBy>西宮市役所</cp:lastModifiedBy>
  <cp:lastPrinted>2024-12-06T10:32:47Z</cp:lastPrinted>
  <dcterms:created xsi:type="dcterms:W3CDTF">2024-12-05T01:06:41Z</dcterms:created>
  <dcterms:modified xsi:type="dcterms:W3CDTF">2025-04-16T01:33:00Z</dcterms:modified>
</cp:coreProperties>
</file>